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I64" i="1"/>
  <c r="I63"/>
  <c r="I62"/>
  <c r="I61"/>
  <c r="I60"/>
  <c r="I59"/>
  <c r="I58"/>
  <c r="I57"/>
  <c r="I56"/>
  <c r="I55"/>
  <c r="I54"/>
  <c r="I53"/>
  <c r="I52"/>
  <c r="I51"/>
  <c r="I50"/>
  <c r="C29" l="1"/>
  <c r="D29"/>
  <c r="E29"/>
  <c r="F29"/>
  <c r="G29"/>
  <c r="E49" l="1"/>
  <c r="E48" s="1"/>
  <c r="E43" s="1"/>
  <c r="D49"/>
  <c r="C49"/>
  <c r="C48" s="1"/>
  <c r="C43" s="1"/>
  <c r="C13"/>
  <c r="C9" s="1"/>
  <c r="C8" s="1"/>
  <c r="D13"/>
  <c r="D9" s="1"/>
  <c r="D8" s="1"/>
  <c r="E13"/>
  <c r="E9" s="1"/>
  <c r="E8" s="1"/>
  <c r="G21"/>
  <c r="F21"/>
  <c r="E21"/>
  <c r="D21"/>
  <c r="C21"/>
  <c r="G13"/>
  <c r="G9" s="1"/>
  <c r="G8" s="1"/>
  <c r="F13"/>
  <c r="F9" s="1"/>
  <c r="F8" s="1"/>
  <c r="D48" l="1"/>
  <c r="D43" s="1"/>
</calcChain>
</file>

<file path=xl/sharedStrings.xml><?xml version="1.0" encoding="utf-8"?>
<sst xmlns="http://schemas.openxmlformats.org/spreadsheetml/2006/main" count="98" uniqueCount="87">
  <si>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</si>
  <si>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</si>
  <si>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</si>
  <si>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</si>
  <si>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</si>
  <si>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</si>
  <si>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</si>
  <si>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</si>
  <si>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</si>
  <si>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</si>
  <si>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</si>
  <si>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</si>
  <si>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</si>
  <si>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</si>
  <si>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</si>
  <si>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</si>
  <si>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</si>
  <si>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</si>
  <si>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</si>
  <si>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</si>
  <si>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</si>
  <si>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</si>
  <si>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</si>
  <si>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</si>
  <si>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</si>
  <si>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</si>
  <si>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</si>
  <si>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</si>
  <si>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</si>
  <si>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</si>
  <si>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</si>
  <si>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</si>
  <si>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</si>
  <si>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</si>
  <si>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</si>
  <si>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</si>
  <si>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</si>
  <si>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</si>
  <si>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</si>
  <si>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</si>
  <si>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</si>
  <si>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</si>
  <si>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</si>
  <si>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</si>
  <si>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</si>
  <si>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</si>
  <si>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</si>
  <si>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</si>
  <si>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</si>
  <si>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</si>
  <si>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</si>
  <si>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</si>
  <si>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</si>
  <si>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</si>
  <si>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</si>
  <si>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</si>
  <si>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</si>
  <si>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</si>
  <si>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</si>
  <si>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</si>
  <si>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</si>
  <si>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</si>
  <si>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</si>
  <si>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</si>
  <si>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</si>
  <si>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</si>
  <si>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</si>
  <si>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</si>
  <si>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</si>
  <si>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</si>
  <si>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</si>
  <si>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</si>
  <si>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</si>
  <si>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</si>
  <si>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</si>
  <si>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</si>
  <si>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</si>
  <si>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</si>
  <si>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</si>
  <si>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</si>
  <si>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</si>
  <si>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</si>
  <si>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(Kèm theo Quyết định số                          ngày                          )</t>
  </si>
  <si>
    <t>QUYẾT TOÁN THU - CHI NGUỒN NSNN, NGUỒN KHÁC QUÝ IV NĂM 2018</t>
  </si>
  <si>
    <t>Yên Thọ, ngày  05    tháng    01   năm 2019</t>
  </si>
  <si>
    <t>Mục 6400 - Các khoản thanh toán khác cho cá nhân</t>
  </si>
  <si>
    <t>Mục 6950 -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</si>
</sst>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164" fontId="2" fillId="0" borderId="0" xfId="1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lcome/Downloads/Cong%20khai%20tai%20chinh%20TT%2061%202017%206%20thang%20cuoi%20nam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lcome/Downloads/Cong%20khai%20tai%20chinh%20TT%2061%202017%20quy%20III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eu so 4"/>
      <sheetName val="Sheet2"/>
      <sheetName val="Sheet3"/>
    </sheetNames>
    <sheetDataSet>
      <sheetData sheetId="0">
        <row r="244">
          <cell r="C244">
            <v>669427727</v>
          </cell>
        </row>
        <row r="246">
          <cell r="C246">
            <v>445101535</v>
          </cell>
        </row>
        <row r="247">
          <cell r="C247">
            <v>12510000</v>
          </cell>
        </row>
        <row r="248">
          <cell r="C248">
            <v>198507700</v>
          </cell>
        </row>
        <row r="249">
          <cell r="C249">
            <v>112004836</v>
          </cell>
        </row>
        <row r="250">
          <cell r="C250">
            <v>43143592</v>
          </cell>
        </row>
        <row r="251">
          <cell r="C251">
            <v>2903000</v>
          </cell>
        </row>
        <row r="252">
          <cell r="C252">
            <v>9372000</v>
          </cell>
        </row>
        <row r="253">
          <cell r="C253">
            <v>15950000</v>
          </cell>
        </row>
        <row r="254">
          <cell r="C254">
            <v>35973200</v>
          </cell>
        </row>
        <row r="255">
          <cell r="C255">
            <v>215184000</v>
          </cell>
        </row>
        <row r="256">
          <cell r="C256">
            <v>69000000</v>
          </cell>
        </row>
        <row r="257">
          <cell r="C257">
            <v>83471000</v>
          </cell>
        </row>
        <row r="258">
          <cell r="C258">
            <v>4000000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eu so 4"/>
      <sheetName val="Sheet2"/>
      <sheetName val="Sheet3"/>
    </sheetNames>
    <sheetDataSet>
      <sheetData sheetId="0">
        <row r="50">
          <cell r="C50">
            <v>370523600</v>
          </cell>
        </row>
        <row r="52">
          <cell r="C52">
            <v>224703075</v>
          </cell>
        </row>
        <row r="53">
          <cell r="C53">
            <v>12510000</v>
          </cell>
        </row>
        <row r="54">
          <cell r="C54">
            <v>97692000</v>
          </cell>
        </row>
        <row r="56">
          <cell r="C56">
            <v>2613221</v>
          </cell>
        </row>
        <row r="57">
          <cell r="C57">
            <v>2903000</v>
          </cell>
        </row>
        <row r="58">
          <cell r="C58">
            <v>4686000</v>
          </cell>
        </row>
        <row r="59">
          <cell r="C59">
            <v>11690000</v>
          </cell>
        </row>
        <row r="60">
          <cell r="C60">
            <v>17291600</v>
          </cell>
        </row>
        <row r="61">
          <cell r="C61">
            <v>215184000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selection activeCell="I69" sqref="I69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8" width="9.140625" style="1" customWidth="1"/>
    <col min="9" max="9" width="16.85546875" style="1" bestFit="1" customWidth="1"/>
    <col min="10" max="16384" width="9.140625" style="1"/>
  </cols>
  <sheetData>
    <row r="1" spans="1:8">
      <c r="A1" s="1" t="s">
        <v>0</v>
      </c>
    </row>
    <row r="2" spans="1:8" ht="20.25" customHeight="1">
      <c r="A2" s="11" t="s">
        <v>83</v>
      </c>
      <c r="B2" s="11"/>
      <c r="C2" s="11"/>
      <c r="D2" s="11"/>
      <c r="E2" s="11"/>
      <c r="F2" s="11"/>
      <c r="G2" s="11"/>
      <c r="H2" s="2"/>
    </row>
    <row r="3" spans="1:8" ht="18.75" customHeight="1">
      <c r="A3" s="12" t="s">
        <v>82</v>
      </c>
      <c r="B3" s="12"/>
      <c r="C3" s="12"/>
      <c r="D3" s="12"/>
      <c r="E3" s="12"/>
      <c r="F3" s="12"/>
      <c r="G3" s="12"/>
      <c r="H3" s="2"/>
    </row>
    <row r="4" spans="1:8" ht="18.75" customHeight="1">
      <c r="A4" s="12" t="s">
        <v>1</v>
      </c>
      <c r="B4" s="12"/>
      <c r="C4" s="12"/>
      <c r="D4" s="12"/>
      <c r="E4" s="12"/>
      <c r="F4" s="12"/>
      <c r="G4" s="12"/>
      <c r="H4" s="2"/>
    </row>
    <row r="5" spans="1:8" ht="18.75" customHeight="1">
      <c r="B5" s="2"/>
      <c r="C5" s="2"/>
      <c r="D5" s="2"/>
      <c r="E5" s="2"/>
      <c r="F5" s="13" t="s">
        <v>80</v>
      </c>
      <c r="G5" s="13"/>
    </row>
    <row r="6" spans="1:8">
      <c r="A6" s="14" t="s">
        <v>2</v>
      </c>
      <c r="B6" s="14" t="s">
        <v>3</v>
      </c>
      <c r="C6" s="14" t="s">
        <v>4</v>
      </c>
      <c r="D6" s="14" t="s">
        <v>5</v>
      </c>
      <c r="E6" s="16" t="s">
        <v>6</v>
      </c>
      <c r="F6" s="17"/>
      <c r="G6" s="18"/>
    </row>
    <row r="7" spans="1:8" ht="63">
      <c r="A7" s="15"/>
      <c r="B7" s="15"/>
      <c r="C7" s="15"/>
      <c r="D7" s="15"/>
      <c r="E7" s="6" t="s">
        <v>7</v>
      </c>
      <c r="F7" s="6" t="s">
        <v>8</v>
      </c>
      <c r="G7" s="6" t="s">
        <v>9</v>
      </c>
    </row>
    <row r="8" spans="1:8">
      <c r="A8" s="5" t="s">
        <v>13</v>
      </c>
      <c r="B8" s="5" t="s">
        <v>10</v>
      </c>
      <c r="C8" s="7">
        <f>C9</f>
        <v>715939000</v>
      </c>
      <c r="D8" s="7">
        <f t="shared" ref="D8" si="0">D9</f>
        <v>715939000</v>
      </c>
      <c r="E8" s="7">
        <f t="shared" ref="E8" si="1">E9</f>
        <v>351385300</v>
      </c>
      <c r="F8" s="7">
        <f t="shared" ref="F8" si="2">F9</f>
        <v>46700500</v>
      </c>
      <c r="G8" s="7">
        <f t="shared" ref="G8" si="3">G9</f>
        <v>0</v>
      </c>
    </row>
    <row r="9" spans="1:8">
      <c r="A9" s="5" t="s">
        <v>14</v>
      </c>
      <c r="B9" s="5" t="s">
        <v>11</v>
      </c>
      <c r="C9" s="7">
        <f>C13</f>
        <v>715939000</v>
      </c>
      <c r="D9" s="7">
        <f t="shared" ref="D9:G9" si="4">D13</f>
        <v>715939000</v>
      </c>
      <c r="E9" s="7">
        <f t="shared" si="4"/>
        <v>351385300</v>
      </c>
      <c r="F9" s="7">
        <f t="shared" si="4"/>
        <v>46700500</v>
      </c>
      <c r="G9" s="7">
        <f t="shared" si="4"/>
        <v>0</v>
      </c>
    </row>
    <row r="10" spans="1:8">
      <c r="A10" s="3">
        <v>1</v>
      </c>
      <c r="B10" s="3" t="s">
        <v>12</v>
      </c>
      <c r="C10" s="8"/>
      <c r="D10" s="8"/>
      <c r="E10" s="8"/>
      <c r="F10" s="8"/>
      <c r="G10" s="8"/>
    </row>
    <row r="11" spans="1:8">
      <c r="A11" s="3"/>
      <c r="B11" s="3"/>
      <c r="C11" s="8"/>
      <c r="D11" s="8"/>
      <c r="E11" s="8"/>
      <c r="F11" s="8"/>
      <c r="G11" s="8"/>
    </row>
    <row r="12" spans="1:8">
      <c r="A12" s="3">
        <v>2</v>
      </c>
      <c r="B12" s="3" t="s">
        <v>15</v>
      </c>
      <c r="C12" s="8"/>
      <c r="D12" s="8"/>
      <c r="E12" s="8"/>
      <c r="F12" s="8"/>
      <c r="G12" s="8"/>
    </row>
    <row r="13" spans="1:8">
      <c r="A13" s="3">
        <v>3</v>
      </c>
      <c r="B13" s="3" t="s">
        <v>16</v>
      </c>
      <c r="C13" s="8">
        <f t="shared" ref="C13" si="5">SUM(C14:C20)</f>
        <v>715939000</v>
      </c>
      <c r="D13" s="8">
        <f t="shared" ref="D13" si="6">SUM(D14:D20)</f>
        <v>715939000</v>
      </c>
      <c r="E13" s="8">
        <f t="shared" ref="E13" si="7">SUM(E14:E20)</f>
        <v>351385300</v>
      </c>
      <c r="F13" s="8">
        <f t="shared" ref="F13" si="8">SUM(F14:F20)</f>
        <v>46700500</v>
      </c>
      <c r="G13" s="8">
        <f t="shared" ref="G13" si="9">SUM(G14:G20)</f>
        <v>0</v>
      </c>
    </row>
    <row r="14" spans="1:8">
      <c r="A14" s="3" t="s">
        <v>35</v>
      </c>
      <c r="B14" s="3" t="s">
        <v>48</v>
      </c>
      <c r="C14" s="8">
        <v>306160000</v>
      </c>
      <c r="D14" s="8">
        <v>306160000</v>
      </c>
      <c r="E14" s="8"/>
      <c r="F14" s="8"/>
      <c r="G14" s="8"/>
    </row>
    <row r="15" spans="1:8">
      <c r="A15" s="3" t="s">
        <v>36</v>
      </c>
      <c r="B15" s="3" t="s">
        <v>49</v>
      </c>
      <c r="C15" s="8">
        <v>149655000</v>
      </c>
      <c r="D15" s="8">
        <v>149655000</v>
      </c>
      <c r="E15" s="8">
        <v>132988800</v>
      </c>
      <c r="F15" s="8">
        <v>11103000</v>
      </c>
      <c r="G15" s="8"/>
    </row>
    <row r="16" spans="1:8" ht="31.5">
      <c r="A16" s="3" t="s">
        <v>55</v>
      </c>
      <c r="B16" s="9" t="s">
        <v>50</v>
      </c>
      <c r="C16" s="8">
        <v>114912000</v>
      </c>
      <c r="D16" s="8">
        <v>114912000</v>
      </c>
      <c r="E16" s="8">
        <v>109741000</v>
      </c>
      <c r="F16" s="8">
        <v>5171000</v>
      </c>
      <c r="G16" s="8"/>
    </row>
    <row r="17" spans="1:7">
      <c r="A17" s="3" t="s">
        <v>56</v>
      </c>
      <c r="B17" s="3" t="s">
        <v>51</v>
      </c>
      <c r="C17" s="8">
        <v>38528000</v>
      </c>
      <c r="D17" s="8">
        <v>38528000</v>
      </c>
      <c r="E17" s="8">
        <v>22964000</v>
      </c>
      <c r="F17" s="8">
        <v>9464000</v>
      </c>
      <c r="G17" s="8"/>
    </row>
    <row r="18" spans="1:7">
      <c r="A18" s="3" t="s">
        <v>57</v>
      </c>
      <c r="B18" s="3" t="s">
        <v>52</v>
      </c>
      <c r="C18" s="8">
        <v>85176000</v>
      </c>
      <c r="D18" s="8">
        <v>85176000</v>
      </c>
      <c r="E18" s="8">
        <v>81373500</v>
      </c>
      <c r="F18" s="8">
        <v>3802500</v>
      </c>
      <c r="G18" s="8"/>
    </row>
    <row r="19" spans="1:7">
      <c r="A19" s="3" t="s">
        <v>58</v>
      </c>
      <c r="B19" s="3" t="s">
        <v>53</v>
      </c>
      <c r="C19" s="8">
        <v>17028000</v>
      </c>
      <c r="D19" s="8">
        <v>17028000</v>
      </c>
      <c r="E19" s="8">
        <v>1518000</v>
      </c>
      <c r="F19" s="8">
        <v>15480000</v>
      </c>
      <c r="G19" s="8"/>
    </row>
    <row r="20" spans="1:7">
      <c r="A20" s="3" t="s">
        <v>59</v>
      </c>
      <c r="B20" s="3" t="s">
        <v>54</v>
      </c>
      <c r="C20" s="8">
        <v>4480000</v>
      </c>
      <c r="D20" s="8">
        <v>4480000</v>
      </c>
      <c r="E20" s="8">
        <v>2800000</v>
      </c>
      <c r="F20" s="8">
        <v>1680000</v>
      </c>
      <c r="G20" s="8"/>
    </row>
    <row r="21" spans="1:7">
      <c r="A21" s="5" t="s">
        <v>18</v>
      </c>
      <c r="B21" s="5" t="s">
        <v>17</v>
      </c>
      <c r="C21" s="7">
        <f>C29</f>
        <v>716141800</v>
      </c>
      <c r="D21" s="7">
        <f t="shared" ref="D21:G21" si="10">D29</f>
        <v>716141800</v>
      </c>
      <c r="E21" s="7">
        <f t="shared" si="10"/>
        <v>351385300</v>
      </c>
      <c r="F21" s="7">
        <f t="shared" si="10"/>
        <v>30374500</v>
      </c>
      <c r="G21" s="7">
        <f t="shared" si="10"/>
        <v>0</v>
      </c>
    </row>
    <row r="22" spans="1:7">
      <c r="A22" s="3">
        <v>1</v>
      </c>
      <c r="B22" s="3" t="s">
        <v>19</v>
      </c>
      <c r="C22" s="8"/>
      <c r="D22" s="8"/>
      <c r="E22" s="8"/>
      <c r="F22" s="8"/>
      <c r="G22" s="8"/>
    </row>
    <row r="23" spans="1:7">
      <c r="A23" s="3"/>
      <c r="B23" s="3"/>
      <c r="C23" s="8"/>
      <c r="D23" s="8"/>
      <c r="E23" s="8"/>
      <c r="F23" s="8"/>
      <c r="G23" s="8"/>
    </row>
    <row r="24" spans="1:7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7" hidden="1">
      <c r="A25" s="3"/>
      <c r="B25" s="3"/>
      <c r="C25" s="8"/>
      <c r="D25" s="8"/>
      <c r="E25" s="8"/>
      <c r="F25" s="8"/>
      <c r="G25" s="8"/>
    </row>
    <row r="26" spans="1:7" hidden="1">
      <c r="A26" s="3"/>
      <c r="B26" s="3"/>
      <c r="C26" s="8"/>
      <c r="D26" s="8"/>
      <c r="E26" s="8"/>
      <c r="F26" s="8"/>
      <c r="G26" s="8"/>
    </row>
    <row r="27" spans="1:7" hidden="1">
      <c r="A27" s="3"/>
      <c r="B27" s="3"/>
      <c r="C27" s="8"/>
      <c r="D27" s="8"/>
      <c r="E27" s="8"/>
      <c r="F27" s="8"/>
      <c r="G27" s="8"/>
    </row>
    <row r="28" spans="1:7" hidden="1">
      <c r="A28" s="3"/>
      <c r="B28" s="3"/>
      <c r="C28" s="8"/>
      <c r="D28" s="8"/>
      <c r="E28" s="8"/>
      <c r="F28" s="8"/>
      <c r="G28" s="8"/>
    </row>
    <row r="29" spans="1:7">
      <c r="A29" s="3">
        <v>3</v>
      </c>
      <c r="B29" s="3" t="s">
        <v>21</v>
      </c>
      <c r="C29" s="8">
        <f>SUM(C30:C36)</f>
        <v>716141800</v>
      </c>
      <c r="D29" s="8">
        <f t="shared" ref="D29" si="11">SUM(D30:D36)</f>
        <v>716141800</v>
      </c>
      <c r="E29" s="8">
        <f t="shared" ref="E29" si="12">SUM(E30:E36)</f>
        <v>351385300</v>
      </c>
      <c r="F29" s="8">
        <f t="shared" ref="F29" si="13">SUM(F30:F36)</f>
        <v>30374500</v>
      </c>
      <c r="G29" s="8">
        <f t="shared" ref="G29" si="14">SUM(G30:G36)</f>
        <v>0</v>
      </c>
    </row>
    <row r="30" spans="1:7">
      <c r="A30" s="3" t="s">
        <v>35</v>
      </c>
      <c r="B30" s="3" t="s">
        <v>60</v>
      </c>
      <c r="C30" s="8">
        <v>306700000</v>
      </c>
      <c r="D30" s="8">
        <v>306700000</v>
      </c>
      <c r="E30" s="8"/>
      <c r="F30" s="8"/>
      <c r="G30" s="8"/>
    </row>
    <row r="31" spans="1:7">
      <c r="A31" s="3" t="s">
        <v>36</v>
      </c>
      <c r="B31" s="3" t="s">
        <v>61</v>
      </c>
      <c r="C31" s="8">
        <v>147792800</v>
      </c>
      <c r="D31" s="8">
        <v>147792800</v>
      </c>
      <c r="E31" s="8">
        <v>132988800</v>
      </c>
      <c r="F31" s="8">
        <v>14804000</v>
      </c>
      <c r="G31" s="8"/>
    </row>
    <row r="32" spans="1:7" ht="31.5">
      <c r="A32" s="3" t="s">
        <v>55</v>
      </c>
      <c r="B32" s="9" t="s">
        <v>62</v>
      </c>
      <c r="C32" s="8">
        <v>109741000</v>
      </c>
      <c r="D32" s="8">
        <v>109741000</v>
      </c>
      <c r="E32" s="8">
        <v>109741000</v>
      </c>
      <c r="F32" s="8"/>
      <c r="G32" s="8"/>
    </row>
    <row r="33" spans="1:7">
      <c r="A33" s="3" t="s">
        <v>56</v>
      </c>
      <c r="B33" s="3" t="s">
        <v>63</v>
      </c>
      <c r="C33" s="8">
        <v>42174000</v>
      </c>
      <c r="D33" s="8">
        <v>42174000</v>
      </c>
      <c r="E33" s="8">
        <v>22964000</v>
      </c>
      <c r="F33" s="8">
        <v>11768000</v>
      </c>
      <c r="G33" s="8"/>
    </row>
    <row r="34" spans="1:7">
      <c r="A34" s="3" t="s">
        <v>57</v>
      </c>
      <c r="B34" s="3" t="s">
        <v>64</v>
      </c>
      <c r="C34" s="8">
        <v>85176000</v>
      </c>
      <c r="D34" s="8">
        <v>85176000</v>
      </c>
      <c r="E34" s="8">
        <v>81373500</v>
      </c>
      <c r="F34" s="8">
        <v>3802500</v>
      </c>
      <c r="G34" s="8"/>
    </row>
    <row r="35" spans="1:7">
      <c r="A35" s="3" t="s">
        <v>58</v>
      </c>
      <c r="B35" s="3" t="s">
        <v>65</v>
      </c>
      <c r="C35" s="8">
        <v>21758000</v>
      </c>
      <c r="D35" s="8">
        <v>21758000</v>
      </c>
      <c r="E35" s="8">
        <v>1518000</v>
      </c>
      <c r="F35" s="8"/>
      <c r="G35" s="8"/>
    </row>
    <row r="36" spans="1:7">
      <c r="A36" s="3" t="s">
        <v>59</v>
      </c>
      <c r="B36" s="3" t="s">
        <v>66</v>
      </c>
      <c r="C36" s="8">
        <v>2800000</v>
      </c>
      <c r="D36" s="8">
        <v>2800000</v>
      </c>
      <c r="E36" s="8">
        <v>2800000</v>
      </c>
      <c r="F36" s="8"/>
      <c r="G36" s="8"/>
    </row>
    <row r="37" spans="1:7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7">
      <c r="A38" s="3">
        <v>1</v>
      </c>
      <c r="B38" s="3" t="s">
        <v>24</v>
      </c>
      <c r="C38" s="8"/>
      <c r="D38" s="8"/>
      <c r="E38" s="8"/>
      <c r="F38" s="8"/>
      <c r="G38" s="8"/>
    </row>
    <row r="39" spans="1:7">
      <c r="A39" s="3"/>
      <c r="B39" s="3"/>
      <c r="C39" s="8"/>
      <c r="D39" s="8"/>
      <c r="E39" s="8"/>
      <c r="F39" s="8"/>
      <c r="G39" s="8"/>
    </row>
    <row r="40" spans="1:7">
      <c r="A40" s="3">
        <v>2</v>
      </c>
      <c r="B40" s="3" t="s">
        <v>20</v>
      </c>
      <c r="C40" s="8"/>
      <c r="D40" s="8"/>
      <c r="E40" s="8"/>
      <c r="F40" s="8"/>
      <c r="G40" s="8"/>
    </row>
    <row r="41" spans="1:7">
      <c r="A41" s="3">
        <v>3</v>
      </c>
      <c r="B41" s="3" t="s">
        <v>21</v>
      </c>
      <c r="C41" s="8"/>
      <c r="D41" s="8"/>
      <c r="E41" s="8"/>
      <c r="F41" s="8"/>
      <c r="G41" s="8"/>
    </row>
    <row r="42" spans="1:7">
      <c r="A42" s="3"/>
      <c r="B42" s="3"/>
      <c r="C42" s="8"/>
      <c r="D42" s="8"/>
      <c r="E42" s="8"/>
      <c r="F42" s="8"/>
      <c r="G42" s="8"/>
    </row>
    <row r="43" spans="1:7">
      <c r="A43" s="5" t="s">
        <v>26</v>
      </c>
      <c r="B43" s="5" t="s">
        <v>25</v>
      </c>
      <c r="C43" s="7">
        <f>C48</f>
        <v>956934094</v>
      </c>
      <c r="D43" s="7">
        <f t="shared" ref="D43:E43" si="15">D48</f>
        <v>956934094</v>
      </c>
      <c r="E43" s="7">
        <f t="shared" si="15"/>
        <v>732123123</v>
      </c>
      <c r="F43" s="8"/>
      <c r="G43" s="8"/>
    </row>
    <row r="44" spans="1:7">
      <c r="A44" s="3">
        <v>1</v>
      </c>
      <c r="B44" s="3" t="s">
        <v>27</v>
      </c>
      <c r="C44" s="8"/>
      <c r="D44" s="8"/>
      <c r="E44" s="8"/>
      <c r="F44" s="8"/>
      <c r="G44" s="8"/>
    </row>
    <row r="45" spans="1:7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7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7">
      <c r="A47" s="3">
        <v>2</v>
      </c>
      <c r="B47" s="3" t="s">
        <v>32</v>
      </c>
      <c r="C47" s="8"/>
      <c r="D47" s="8"/>
      <c r="E47" s="8"/>
      <c r="F47" s="8"/>
      <c r="G47" s="8"/>
    </row>
    <row r="48" spans="1:7">
      <c r="A48" s="3">
        <v>3</v>
      </c>
      <c r="B48" s="3" t="s">
        <v>33</v>
      </c>
      <c r="C48" s="8">
        <f>C49+C66</f>
        <v>956934094</v>
      </c>
      <c r="D48" s="8">
        <f t="shared" ref="D48:E48" si="16">D49+D66</f>
        <v>956934094</v>
      </c>
      <c r="E48" s="8">
        <f t="shared" si="16"/>
        <v>732123123</v>
      </c>
      <c r="F48" s="8"/>
      <c r="G48" s="8"/>
    </row>
    <row r="49" spans="1:9">
      <c r="A49" s="3" t="s">
        <v>35</v>
      </c>
      <c r="B49" s="3" t="s">
        <v>37</v>
      </c>
      <c r="C49" s="8">
        <f>SUM(C50:C65)</f>
        <v>956934094</v>
      </c>
      <c r="D49" s="8">
        <f t="shared" ref="D49" si="17">SUM(D50:D65)</f>
        <v>956934094</v>
      </c>
      <c r="E49" s="8">
        <f t="shared" ref="E49" si="18">SUM(E50:E65)</f>
        <v>732123123</v>
      </c>
      <c r="F49" s="8"/>
      <c r="G49" s="8"/>
    </row>
    <row r="50" spans="1:9">
      <c r="A50" s="3"/>
      <c r="B50" s="9" t="s">
        <v>67</v>
      </c>
      <c r="C50" s="8">
        <v>298904127</v>
      </c>
      <c r="D50" s="8">
        <v>298904127</v>
      </c>
      <c r="E50" s="8">
        <v>298904127</v>
      </c>
      <c r="F50" s="8"/>
      <c r="G50" s="8"/>
      <c r="I50" s="10">
        <f>'[1]Bieu so 4'!$C$244-'[2]Bieu so 4'!$C$50</f>
        <v>298904127</v>
      </c>
    </row>
    <row r="51" spans="1:9" ht="31.5">
      <c r="A51" s="3"/>
      <c r="B51" s="9" t="s">
        <v>68</v>
      </c>
      <c r="C51" s="8"/>
      <c r="D51" s="8"/>
      <c r="E51" s="8"/>
      <c r="F51" s="8"/>
      <c r="G51" s="8"/>
      <c r="I51" s="10" t="b">
        <f>'[1]Bieu so 4'!$C$245='[2]Bieu so 4'!$C$51</f>
        <v>1</v>
      </c>
    </row>
    <row r="52" spans="1:9">
      <c r="A52" s="3"/>
      <c r="B52" s="9" t="s">
        <v>69</v>
      </c>
      <c r="C52" s="8">
        <v>220398460</v>
      </c>
      <c r="D52" s="8">
        <v>220398460</v>
      </c>
      <c r="E52" s="8">
        <v>220398460</v>
      </c>
      <c r="F52" s="8"/>
      <c r="G52" s="8"/>
      <c r="I52" s="10">
        <f>'[1]Bieu so 4'!$C$246-'[2]Bieu so 4'!$C$52</f>
        <v>220398460</v>
      </c>
    </row>
    <row r="53" spans="1:9">
      <c r="A53" s="3"/>
      <c r="B53" s="9" t="s">
        <v>81</v>
      </c>
      <c r="C53" s="8"/>
      <c r="D53" s="8"/>
      <c r="E53" s="8"/>
      <c r="F53" s="8"/>
      <c r="G53" s="8"/>
      <c r="I53" s="10">
        <f>'[1]Bieu so 4'!$C$247-'[2]Bieu so 4'!$C$53</f>
        <v>0</v>
      </c>
    </row>
    <row r="54" spans="1:9">
      <c r="A54" s="3"/>
      <c r="B54" s="9" t="s">
        <v>70</v>
      </c>
      <c r="C54" s="8">
        <v>100815700</v>
      </c>
      <c r="D54" s="8">
        <v>100815700</v>
      </c>
      <c r="E54" s="8">
        <v>100815700</v>
      </c>
      <c r="F54" s="8"/>
      <c r="G54" s="8"/>
      <c r="I54" s="10">
        <f>'[1]Bieu so 4'!$C$248-'[2]Bieu so 4'!$C$54</f>
        <v>100815700</v>
      </c>
    </row>
    <row r="55" spans="1:9" ht="31.5">
      <c r="A55" s="3"/>
      <c r="B55" s="9" t="s">
        <v>85</v>
      </c>
      <c r="C55" s="8">
        <v>112004836</v>
      </c>
      <c r="D55" s="8">
        <v>112004836</v>
      </c>
      <c r="E55" s="8">
        <v>112004836</v>
      </c>
      <c r="F55" s="8"/>
      <c r="G55" s="8"/>
      <c r="I55" s="10">
        <f>'[1]Bieu so 4'!$C$249-'[2]Bieu so 4'!$C$55</f>
        <v>112004836</v>
      </c>
    </row>
    <row r="56" spans="1:9" ht="31.5">
      <c r="A56" s="3"/>
      <c r="B56" s="9" t="s">
        <v>71</v>
      </c>
      <c r="C56" s="8">
        <v>40530371</v>
      </c>
      <c r="D56" s="8">
        <v>40530371</v>
      </c>
      <c r="E56" s="8"/>
      <c r="F56" s="8"/>
      <c r="G56" s="8"/>
      <c r="I56" s="10">
        <f>'[1]Bieu so 4'!$C$250-'[2]Bieu so 4'!$C$56</f>
        <v>40530371</v>
      </c>
    </row>
    <row r="57" spans="1:9">
      <c r="A57" s="3"/>
      <c r="B57" s="9" t="s">
        <v>79</v>
      </c>
      <c r="C57" s="8"/>
      <c r="D57" s="8"/>
      <c r="E57" s="8"/>
      <c r="F57" s="8"/>
      <c r="G57" s="8"/>
      <c r="I57" s="10">
        <f>'[1]Bieu so 4'!$C$251-'[2]Bieu so 4'!$C$57</f>
        <v>0</v>
      </c>
    </row>
    <row r="58" spans="1:9" ht="31.5">
      <c r="A58" s="3"/>
      <c r="B58" s="9" t="s">
        <v>72</v>
      </c>
      <c r="C58" s="8">
        <v>4868000</v>
      </c>
      <c r="D58" s="8">
        <v>4868000</v>
      </c>
      <c r="E58" s="8"/>
      <c r="F58" s="8"/>
      <c r="G58" s="8"/>
      <c r="I58" s="10">
        <f>'[1]Bieu so 4'!$C$252-'[2]Bieu so 4'!$C$58</f>
        <v>4686000</v>
      </c>
    </row>
    <row r="59" spans="1:9">
      <c r="A59" s="3"/>
      <c r="B59" s="9" t="s">
        <v>73</v>
      </c>
      <c r="C59" s="8">
        <v>4260000</v>
      </c>
      <c r="D59" s="8">
        <v>4260000</v>
      </c>
      <c r="E59" s="8"/>
      <c r="F59" s="8"/>
      <c r="G59" s="8"/>
      <c r="I59" s="10">
        <f>'[1]Bieu so 4'!$C$253-'[2]Bieu so 4'!$C$59</f>
        <v>4260000</v>
      </c>
    </row>
    <row r="60" spans="1:9">
      <c r="A60" s="3"/>
      <c r="B60" s="9" t="s">
        <v>74</v>
      </c>
      <c r="C60" s="8">
        <v>18681600</v>
      </c>
      <c r="D60" s="8">
        <v>18681600</v>
      </c>
      <c r="E60" s="8"/>
      <c r="F60" s="8"/>
      <c r="G60" s="8"/>
      <c r="I60" s="10">
        <f>'[1]Bieu so 4'!$C$254-'[2]Bieu so 4'!$C$60</f>
        <v>18681600</v>
      </c>
    </row>
    <row r="61" spans="1:9" ht="47.25">
      <c r="A61" s="3"/>
      <c r="B61" s="9" t="s">
        <v>75</v>
      </c>
      <c r="C61" s="8"/>
      <c r="D61" s="8"/>
      <c r="E61" s="8"/>
      <c r="F61" s="8"/>
      <c r="G61" s="8"/>
      <c r="I61" s="10">
        <f>'[1]Bieu so 4'!$C$255-'[2]Bieu so 4'!$C$61</f>
        <v>0</v>
      </c>
    </row>
    <row r="62" spans="1:9">
      <c r="A62" s="3"/>
      <c r="B62" s="9" t="s">
        <v>86</v>
      </c>
      <c r="C62" s="8">
        <v>69000000</v>
      </c>
      <c r="D62" s="8">
        <v>69000000</v>
      </c>
      <c r="E62" s="8"/>
      <c r="F62" s="8"/>
      <c r="G62" s="8"/>
      <c r="I62" s="10">
        <f>'[1]Bieu so 4'!$C$256-'[2]Bieu so 4'!$C$62</f>
        <v>69000000</v>
      </c>
    </row>
    <row r="63" spans="1:9" ht="31.5">
      <c r="A63" s="3"/>
      <c r="B63" s="9" t="s">
        <v>76</v>
      </c>
      <c r="C63" s="8">
        <v>83471000</v>
      </c>
      <c r="D63" s="8">
        <v>83471000</v>
      </c>
      <c r="E63" s="8"/>
      <c r="F63" s="8"/>
      <c r="G63" s="8"/>
      <c r="I63" s="10">
        <f>'[1]Bieu so 4'!$C$257-'[2]Bieu so 4'!$C$63</f>
        <v>83471000</v>
      </c>
    </row>
    <row r="64" spans="1:9">
      <c r="A64" s="3"/>
      <c r="B64" s="9" t="s">
        <v>77</v>
      </c>
      <c r="C64" s="8">
        <v>4000000</v>
      </c>
      <c r="D64" s="8">
        <v>4000000</v>
      </c>
      <c r="E64" s="8"/>
      <c r="F64" s="8"/>
      <c r="G64" s="8"/>
      <c r="I64" s="10">
        <f>'[1]Bieu so 4'!$C$258-'[2]Bieu so 4'!$C$64</f>
        <v>4000000</v>
      </c>
    </row>
    <row r="65" spans="1:9">
      <c r="A65" s="3"/>
      <c r="B65" s="9" t="s">
        <v>78</v>
      </c>
      <c r="C65" s="8"/>
      <c r="D65" s="8"/>
      <c r="E65" s="8"/>
      <c r="F65" s="8"/>
      <c r="G65" s="8"/>
      <c r="I65" s="10"/>
    </row>
    <row r="66" spans="1:9">
      <c r="A66" s="3" t="s">
        <v>36</v>
      </c>
      <c r="B66" s="3" t="s">
        <v>38</v>
      </c>
      <c r="C66" s="8"/>
      <c r="D66" s="8"/>
      <c r="E66" s="8"/>
      <c r="F66" s="8"/>
      <c r="G66" s="8"/>
      <c r="I66" s="10"/>
    </row>
    <row r="67" spans="1:9">
      <c r="A67" s="3">
        <v>4</v>
      </c>
      <c r="B67" s="3" t="s">
        <v>34</v>
      </c>
      <c r="C67" s="8"/>
      <c r="D67" s="8"/>
      <c r="E67" s="8"/>
      <c r="F67" s="8"/>
      <c r="G67" s="8"/>
      <c r="I67" s="10"/>
    </row>
    <row r="68" spans="1:9">
      <c r="A68" s="3">
        <v>5</v>
      </c>
      <c r="B68" s="3" t="s">
        <v>39</v>
      </c>
      <c r="C68" s="8"/>
      <c r="D68" s="8"/>
      <c r="E68" s="8"/>
      <c r="F68" s="8"/>
      <c r="G68" s="8"/>
      <c r="I68" s="10"/>
    </row>
    <row r="69" spans="1:9">
      <c r="A69" s="3">
        <v>6</v>
      </c>
      <c r="B69" s="3" t="s">
        <v>40</v>
      </c>
      <c r="C69" s="8"/>
      <c r="D69" s="8"/>
      <c r="E69" s="8"/>
      <c r="F69" s="8"/>
      <c r="G69" s="8"/>
      <c r="I69" s="10"/>
    </row>
    <row r="70" spans="1:9">
      <c r="A70" s="3">
        <v>7</v>
      </c>
      <c r="B70" s="3" t="s">
        <v>41</v>
      </c>
      <c r="C70" s="8"/>
      <c r="D70" s="8"/>
      <c r="E70" s="8"/>
      <c r="F70" s="8"/>
      <c r="G70" s="8"/>
      <c r="I70" s="10"/>
    </row>
    <row r="71" spans="1:9">
      <c r="A71" s="3">
        <v>8</v>
      </c>
      <c r="B71" s="3" t="s">
        <v>42</v>
      </c>
      <c r="C71" s="8"/>
      <c r="D71" s="8"/>
      <c r="E71" s="8"/>
      <c r="F71" s="8"/>
      <c r="G71" s="8"/>
      <c r="I71" s="10"/>
    </row>
    <row r="72" spans="1:9">
      <c r="A72" s="3">
        <v>9</v>
      </c>
      <c r="B72" s="3" t="s">
        <v>43</v>
      </c>
      <c r="C72" s="8"/>
      <c r="D72" s="8"/>
      <c r="E72" s="8"/>
      <c r="F72" s="8"/>
      <c r="G72" s="8"/>
      <c r="I72" s="10"/>
    </row>
    <row r="73" spans="1:9">
      <c r="A73" s="3">
        <v>10</v>
      </c>
      <c r="B73" s="3" t="s">
        <v>44</v>
      </c>
      <c r="C73" s="8"/>
      <c r="D73" s="8"/>
      <c r="E73" s="8"/>
      <c r="F73" s="8"/>
      <c r="G73" s="8"/>
      <c r="I73" s="10"/>
    </row>
    <row r="74" spans="1:9">
      <c r="A74" s="3">
        <v>11</v>
      </c>
      <c r="B74" s="3" t="s">
        <v>45</v>
      </c>
      <c r="C74" s="8"/>
      <c r="D74" s="8"/>
      <c r="E74" s="8"/>
      <c r="F74" s="8"/>
      <c r="G74" s="8"/>
      <c r="I74" s="10"/>
    </row>
    <row r="75" spans="1:9">
      <c r="A75" s="3"/>
      <c r="B75" s="3"/>
      <c r="C75" s="8"/>
      <c r="D75" s="8"/>
      <c r="E75" s="8"/>
      <c r="F75" s="8"/>
      <c r="G75" s="8"/>
      <c r="I75" s="10"/>
    </row>
    <row r="76" spans="1:9">
      <c r="A76" s="3"/>
      <c r="B76" s="3"/>
      <c r="C76" s="8"/>
      <c r="D76" s="8"/>
      <c r="E76" s="8"/>
      <c r="F76" s="8"/>
      <c r="G76" s="8"/>
    </row>
    <row r="78" spans="1:9">
      <c r="E78" s="4" t="s">
        <v>84</v>
      </c>
    </row>
    <row r="79" spans="1:9">
      <c r="E79" s="4" t="s">
        <v>46</v>
      </c>
    </row>
    <row r="80" spans="1:9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 t="s">
        <v>47</v>
      </c>
    </row>
    <row r="86" spans="5:5">
      <c r="E86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2019-09-10T00:42:56Z</dcterms:modified>
</cp:coreProperties>
</file>