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7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9" i="7"/>
  <c r="G48" s="1"/>
  <c r="G43" s="1"/>
  <c r="F49"/>
  <c r="E49"/>
  <c r="E48" s="1"/>
  <c r="E43" s="1"/>
  <c r="D49"/>
  <c r="C49"/>
  <c r="C48" s="1"/>
  <c r="C43" s="1"/>
  <c r="F48"/>
  <c r="F43" s="1"/>
  <c r="D48"/>
  <c r="D43" s="1"/>
  <c r="E33"/>
  <c r="D33"/>
  <c r="C33"/>
  <c r="F31"/>
  <c r="E31"/>
  <c r="G29"/>
  <c r="G21" s="1"/>
  <c r="E29"/>
  <c r="E21" s="1"/>
  <c r="C29"/>
  <c r="C21" s="1"/>
  <c r="E17"/>
  <c r="D17"/>
  <c r="C17"/>
  <c r="E15"/>
  <c r="D15"/>
  <c r="C15"/>
  <c r="C13" s="1"/>
  <c r="C9" s="1"/>
  <c r="C8" s="1"/>
  <c r="G13"/>
  <c r="G9" s="1"/>
  <c r="G8" s="1"/>
  <c r="E13"/>
  <c r="E9" s="1"/>
  <c r="E8" s="1"/>
  <c r="D13" l="1"/>
  <c r="D9" s="1"/>
  <c r="D8" s="1"/>
  <c r="F15"/>
  <c r="F17"/>
  <c r="D29"/>
  <c r="D21" s="1"/>
  <c r="F29"/>
  <c r="F21" s="1"/>
  <c r="F13" l="1"/>
  <c r="F9" s="1"/>
  <c r="F8" s="1"/>
</calcChain>
</file>

<file path=xl/sharedStrings.xml><?xml version="1.0" encoding="utf-8"?>
<sst xmlns="http://schemas.openxmlformats.org/spreadsheetml/2006/main" count="96" uniqueCount="85">
  <si>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</si>
  <si>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</si>
  <si>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</si>
  <si>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</si>
  <si>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</si>
  <si>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</si>
  <si>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</si>
  <si>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</si>
  <si>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</si>
  <si>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</si>
  <si>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</si>
  <si>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</si>
  <si>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</si>
  <si>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</si>
  <si>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</si>
  <si>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</si>
  <si>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</si>
  <si>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</si>
  <si>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</si>
  <si>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</si>
  <si>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</si>
  <si>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</si>
  <si>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</si>
  <si>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</si>
  <si>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</si>
  <si>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</si>
  <si>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</si>
  <si>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</si>
  <si>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</si>
  <si>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</si>
  <si>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</si>
  <si>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</si>
  <si>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</si>
  <si>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</si>
  <si>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</si>
  <si>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</si>
  <si>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</si>
  <si>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</si>
  <si>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</si>
  <si>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</si>
  <si>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</si>
  <si>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</si>
  <si>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</si>
  <si>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</si>
  <si>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</si>
  <si>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</si>
  <si>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</si>
  <si>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</si>
  <si>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</si>
  <si>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</si>
  <si>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</si>
  <si>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</si>
  <si>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</si>
  <si>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</si>
  <si>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</si>
  <si>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</si>
  <si>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</si>
  <si>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</si>
  <si>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</si>
  <si>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</si>
  <si>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</si>
  <si>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</si>
  <si>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</si>
  <si>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</si>
  <si>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</si>
  <si>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</si>
  <si>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</si>
  <si>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Yên Thọ, ngày      tháng       năm 2018</t>
  </si>
  <si>
    <t>QUYẾT TOÁN THU - CHI NGUỒN NSNN, NGUỒN KHÁC QUÝ I NĂM 2018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</si>
  <si>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</si>
  <si>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</si>
  <si>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</si>
  <si>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</si>
  <si>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</si>
  <si>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</si>
  <si>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</si>
  <si>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</si>
  <si>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</si>
  <si>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</si>
  <si>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</si>
  <si>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</si>
  <si>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</si>
  <si>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</si>
  <si>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</si>
  <si>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  50/QĐ-THYT ngày 05/04/2018 của Trường Tiểu học Yên Thọ 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</si>
</sst>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43" fontId="2" fillId="0" borderId="0" xfId="1" applyFont="1"/>
    <xf numFmtId="43" fontId="2" fillId="0" borderId="0" xfId="0" applyNumberFormat="1" applyFont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I4" sqref="I4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5.7109375" style="1" bestFit="1" customWidth="1"/>
    <col min="10" max="16384" width="9.140625" style="1"/>
  </cols>
  <sheetData>
    <row r="1" spans="1:8">
      <c r="A1" s="1" t="s">
        <v>0</v>
      </c>
    </row>
    <row r="2" spans="1:8" ht="20.25" customHeight="1">
      <c r="A2" s="12" t="s">
        <v>68</v>
      </c>
      <c r="B2" s="12"/>
      <c r="C2" s="12"/>
      <c r="D2" s="12"/>
      <c r="E2" s="12"/>
      <c r="F2" s="12"/>
      <c r="G2" s="12"/>
      <c r="H2" s="2"/>
    </row>
    <row r="3" spans="1:8" ht="18.75" customHeight="1">
      <c r="A3" s="13" t="s">
        <v>84</v>
      </c>
      <c r="B3" s="13"/>
      <c r="C3" s="13"/>
      <c r="D3" s="13"/>
      <c r="E3" s="13"/>
      <c r="F3" s="13"/>
      <c r="G3" s="13"/>
      <c r="H3" s="2"/>
    </row>
    <row r="4" spans="1:8" ht="18.75" customHeight="1">
      <c r="A4" s="13" t="s">
        <v>1</v>
      </c>
      <c r="B4" s="13"/>
      <c r="C4" s="13"/>
      <c r="D4" s="13"/>
      <c r="E4" s="13"/>
      <c r="F4" s="13"/>
      <c r="G4" s="13"/>
      <c r="H4" s="2"/>
    </row>
    <row r="5" spans="1:8" ht="18.75" customHeight="1">
      <c r="B5" s="2"/>
      <c r="C5" s="2"/>
      <c r="D5" s="2"/>
      <c r="E5" s="2"/>
      <c r="F5" s="14" t="s">
        <v>82</v>
      </c>
      <c r="G5" s="14"/>
    </row>
    <row r="6" spans="1:8">
      <c r="A6" s="15" t="s">
        <v>2</v>
      </c>
      <c r="B6" s="15" t="s">
        <v>3</v>
      </c>
      <c r="C6" s="15" t="s">
        <v>4</v>
      </c>
      <c r="D6" s="15" t="s">
        <v>5</v>
      </c>
      <c r="E6" s="17" t="s">
        <v>6</v>
      </c>
      <c r="F6" s="18"/>
      <c r="G6" s="19"/>
    </row>
    <row r="7" spans="1:8" ht="63">
      <c r="A7" s="16"/>
      <c r="B7" s="16"/>
      <c r="C7" s="16"/>
      <c r="D7" s="16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499939000</v>
      </c>
      <c r="D8" s="7">
        <f t="shared" ref="D8:G8" si="0">D9</f>
        <v>499939000</v>
      </c>
      <c r="E8" s="7">
        <f t="shared" si="0"/>
        <v>252264200</v>
      </c>
      <c r="F8" s="7">
        <f t="shared" si="0"/>
        <v>35289800</v>
      </c>
      <c r="G8" s="7">
        <f t="shared" si="0"/>
        <v>0</v>
      </c>
    </row>
    <row r="9" spans="1:8">
      <c r="A9" s="5" t="s">
        <v>14</v>
      </c>
      <c r="B9" s="5" t="s">
        <v>11</v>
      </c>
      <c r="C9" s="7">
        <f>C13</f>
        <v>499939000</v>
      </c>
      <c r="D9" s="7">
        <f t="shared" ref="D9:G9" si="1">D13</f>
        <v>499939000</v>
      </c>
      <c r="E9" s="7">
        <f t="shared" si="1"/>
        <v>252264200</v>
      </c>
      <c r="F9" s="7">
        <f t="shared" si="1"/>
        <v>35289800</v>
      </c>
      <c r="G9" s="7">
        <f t="shared" si="1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>SUM(C14:C20)</f>
        <v>499939000</v>
      </c>
      <c r="D13" s="8">
        <f t="shared" ref="D13:G13" si="2">SUM(D14:D20)</f>
        <v>499939000</v>
      </c>
      <c r="E13" s="8">
        <f t="shared" si="2"/>
        <v>252264200</v>
      </c>
      <c r="F13" s="8">
        <f t="shared" si="2"/>
        <v>35289800</v>
      </c>
      <c r="G13" s="8">
        <f t="shared" si="2"/>
        <v>0</v>
      </c>
    </row>
    <row r="14" spans="1:8">
      <c r="A14" s="3" t="s">
        <v>35</v>
      </c>
      <c r="B14" s="3" t="s">
        <v>48</v>
      </c>
      <c r="C14" s="8">
        <v>212385000</v>
      </c>
      <c r="D14" s="8">
        <v>212385000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f>95084000</f>
        <v>95084000</v>
      </c>
      <c r="D15" s="8">
        <f>95084000</f>
        <v>95084000</v>
      </c>
      <c r="E15" s="8">
        <f>92735486-5959000-2753504-2899182</f>
        <v>81123800</v>
      </c>
      <c r="F15" s="8">
        <f>D15-E15</f>
        <v>13960200</v>
      </c>
      <c r="G15" s="8"/>
    </row>
    <row r="16" spans="1:8">
      <c r="A16" s="3" t="s">
        <v>55</v>
      </c>
      <c r="B16" s="3" t="s">
        <v>50</v>
      </c>
      <c r="C16" s="8">
        <v>75650000</v>
      </c>
      <c r="D16" s="8">
        <v>75650000</v>
      </c>
      <c r="E16" s="8">
        <v>70706200</v>
      </c>
      <c r="F16" s="8">
        <v>4943800</v>
      </c>
      <c r="G16" s="8"/>
    </row>
    <row r="17" spans="1:9">
      <c r="A17" s="3" t="s">
        <v>56</v>
      </c>
      <c r="B17" s="3" t="s">
        <v>51</v>
      </c>
      <c r="C17" s="8">
        <f>5280000+4000000+4960000+4960000+3840000+5280000+4640000+4480000</f>
        <v>37440000</v>
      </c>
      <c r="D17" s="8">
        <f>5280000+4000000+4960000+4960000+3840000+5280000+4640000+4480000</f>
        <v>37440000</v>
      </c>
      <c r="E17" s="8">
        <f>8*8*5*35000+2915600*5/10*8+200000*5/10*8</f>
        <v>23662400</v>
      </c>
      <c r="F17" s="8">
        <f>D17-E17</f>
        <v>13777600</v>
      </c>
      <c r="G17" s="8"/>
    </row>
    <row r="18" spans="1:9">
      <c r="A18" s="3" t="s">
        <v>57</v>
      </c>
      <c r="B18" s="3" t="s">
        <v>52</v>
      </c>
      <c r="C18" s="8">
        <v>79380000</v>
      </c>
      <c r="D18" s="8">
        <v>79380000</v>
      </c>
      <c r="E18" s="8">
        <v>76771800</v>
      </c>
      <c r="F18" s="8">
        <v>2608200</v>
      </c>
      <c r="G18" s="8"/>
      <c r="I18" s="9"/>
    </row>
    <row r="19" spans="1:9">
      <c r="A19" s="3" t="s">
        <v>58</v>
      </c>
      <c r="B19" s="3" t="s">
        <v>53</v>
      </c>
      <c r="C19" s="8"/>
      <c r="D19" s="8"/>
      <c r="E19" s="8"/>
      <c r="F19" s="8"/>
      <c r="G19" s="8"/>
      <c r="I19" s="10"/>
    </row>
    <row r="20" spans="1:9">
      <c r="A20" s="3" t="s">
        <v>59</v>
      </c>
      <c r="B20" s="3" t="s">
        <v>54</v>
      </c>
      <c r="C20" s="8"/>
      <c r="D20" s="8"/>
      <c r="E20" s="8"/>
      <c r="F20" s="8"/>
      <c r="G20" s="8"/>
    </row>
    <row r="21" spans="1:9">
      <c r="A21" s="5" t="s">
        <v>18</v>
      </c>
      <c r="B21" s="5" t="s">
        <v>17</v>
      </c>
      <c r="C21" s="7">
        <f>C29</f>
        <v>469297986</v>
      </c>
      <c r="D21" s="7">
        <f t="shared" ref="D21:G21" si="3">D29</f>
        <v>469297986</v>
      </c>
      <c r="E21" s="7">
        <f t="shared" si="3"/>
        <v>244089000</v>
      </c>
      <c r="F21" s="7">
        <f t="shared" si="3"/>
        <v>13438986</v>
      </c>
      <c r="G21" s="7">
        <f t="shared" si="3"/>
        <v>0</v>
      </c>
    </row>
    <row r="22" spans="1:9">
      <c r="A22" s="3">
        <v>1</v>
      </c>
      <c r="B22" s="3" t="s">
        <v>19</v>
      </c>
      <c r="C22" s="8"/>
      <c r="D22" s="8"/>
      <c r="E22" s="8"/>
      <c r="F22" s="8"/>
      <c r="G22" s="8"/>
    </row>
    <row r="23" spans="1:9">
      <c r="A23" s="3"/>
      <c r="B23" s="3"/>
      <c r="C23" s="8"/>
      <c r="D23" s="8"/>
      <c r="E23" s="8"/>
      <c r="F23" s="8"/>
      <c r="G23" s="8"/>
    </row>
    <row r="24" spans="1:9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9" hidden="1">
      <c r="A25" s="3"/>
      <c r="B25" s="3"/>
      <c r="C25" s="8"/>
      <c r="D25" s="8"/>
      <c r="E25" s="8"/>
      <c r="F25" s="8"/>
      <c r="G25" s="8"/>
    </row>
    <row r="26" spans="1:9" hidden="1">
      <c r="A26" s="3"/>
      <c r="B26" s="3"/>
      <c r="C26" s="8"/>
      <c r="D26" s="8"/>
      <c r="E26" s="8"/>
      <c r="F26" s="8"/>
      <c r="G26" s="8"/>
    </row>
    <row r="27" spans="1:9" hidden="1">
      <c r="A27" s="3"/>
      <c r="B27" s="3"/>
      <c r="C27" s="8"/>
      <c r="D27" s="8"/>
      <c r="E27" s="8"/>
      <c r="F27" s="8"/>
      <c r="G27" s="8"/>
    </row>
    <row r="28" spans="1:9" hidden="1">
      <c r="A28" s="3"/>
      <c r="B28" s="3"/>
      <c r="C28" s="8"/>
      <c r="D28" s="8"/>
      <c r="E28" s="8"/>
      <c r="F28" s="8"/>
      <c r="G28" s="8"/>
    </row>
    <row r="29" spans="1:9">
      <c r="A29" s="3">
        <v>3</v>
      </c>
      <c r="B29" s="3" t="s">
        <v>21</v>
      </c>
      <c r="C29" s="8">
        <f>SUM(C30:C36)</f>
        <v>469297986</v>
      </c>
      <c r="D29" s="8">
        <f t="shared" ref="D29:G29" si="4">SUM(D30:D36)</f>
        <v>469297986</v>
      </c>
      <c r="E29" s="8">
        <f t="shared" si="4"/>
        <v>244089000</v>
      </c>
      <c r="F29" s="8">
        <f t="shared" si="4"/>
        <v>13438986</v>
      </c>
      <c r="G29" s="8">
        <f t="shared" si="4"/>
        <v>0</v>
      </c>
    </row>
    <row r="30" spans="1:9">
      <c r="A30" s="3" t="s">
        <v>35</v>
      </c>
      <c r="B30" s="3" t="s">
        <v>60</v>
      </c>
      <c r="C30" s="8">
        <v>211770000</v>
      </c>
      <c r="D30" s="8">
        <v>211770000</v>
      </c>
      <c r="E30" s="8"/>
      <c r="F30" s="8"/>
      <c r="G30" s="8"/>
    </row>
    <row r="31" spans="1:9">
      <c r="A31" s="3" t="s">
        <v>36</v>
      </c>
      <c r="B31" s="3" t="s">
        <v>61</v>
      </c>
      <c r="C31" s="8">
        <v>92735486</v>
      </c>
      <c r="D31" s="8">
        <v>92735486</v>
      </c>
      <c r="E31" s="8">
        <f>92735486-5959000-2753504-2899182</f>
        <v>81123800</v>
      </c>
      <c r="F31" s="8">
        <f>D31-E31</f>
        <v>11611686</v>
      </c>
      <c r="G31" s="8"/>
    </row>
    <row r="32" spans="1:9">
      <c r="A32" s="3" t="s">
        <v>55</v>
      </c>
      <c r="B32" s="3" t="s">
        <v>62</v>
      </c>
      <c r="C32" s="8">
        <v>70706200</v>
      </c>
      <c r="D32" s="8">
        <v>70706200</v>
      </c>
      <c r="E32" s="8">
        <v>70706200</v>
      </c>
      <c r="F32" s="8"/>
      <c r="G32" s="8"/>
    </row>
    <row r="33" spans="1:7">
      <c r="A33" s="3" t="s">
        <v>56</v>
      </c>
      <c r="B33" s="3" t="s">
        <v>63</v>
      </c>
      <c r="C33" s="8">
        <f>2555000+200000+2915600+2100000+100000+1456000+3045000+200000+2915600+1827300</f>
        <v>17314500</v>
      </c>
      <c r="D33" s="8">
        <f>2555000+200000+2915600+2100000+100000+1456000+3045000+200000+2915600+1827300</f>
        <v>17314500</v>
      </c>
      <c r="E33" s="8">
        <f>2555000+200000+2915600+2100000+100000+1456000+3045000+200000+2915600</f>
        <v>15487200</v>
      </c>
      <c r="F33" s="8">
        <v>1827300</v>
      </c>
      <c r="G33" s="8"/>
    </row>
    <row r="34" spans="1:7">
      <c r="A34" s="3" t="s">
        <v>57</v>
      </c>
      <c r="B34" s="3" t="s">
        <v>64</v>
      </c>
      <c r="C34" s="8">
        <v>76771800</v>
      </c>
      <c r="D34" s="8">
        <v>76771800</v>
      </c>
      <c r="E34" s="8">
        <v>76771800</v>
      </c>
      <c r="F34" s="8"/>
      <c r="G34" s="8"/>
    </row>
    <row r="35" spans="1:7">
      <c r="A35" s="3" t="s">
        <v>58</v>
      </c>
      <c r="B35" s="3" t="s">
        <v>65</v>
      </c>
      <c r="C35" s="8"/>
      <c r="D35" s="8"/>
      <c r="E35" s="8"/>
      <c r="F35" s="8"/>
      <c r="G35" s="8"/>
    </row>
    <row r="36" spans="1:7">
      <c r="A36" s="3" t="s">
        <v>59</v>
      </c>
      <c r="B36" s="3" t="s">
        <v>66</v>
      </c>
      <c r="C36" s="8"/>
      <c r="D36" s="8"/>
      <c r="E36" s="8"/>
      <c r="F36" s="8"/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 ht="10.5" customHeight="1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1009060576</v>
      </c>
      <c r="D43" s="7">
        <f t="shared" ref="D43:G43" si="5">D48</f>
        <v>1009060576</v>
      </c>
      <c r="E43" s="7">
        <f t="shared" si="5"/>
        <v>645319901</v>
      </c>
      <c r="F43" s="7">
        <f t="shared" si="5"/>
        <v>278006000</v>
      </c>
      <c r="G43" s="7">
        <f t="shared" si="5"/>
        <v>0</v>
      </c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C49+C64</f>
        <v>1009060576</v>
      </c>
      <c r="D48" s="8">
        <f t="shared" ref="D48:G48" si="6">D49+D64</f>
        <v>1009060576</v>
      </c>
      <c r="E48" s="8">
        <f t="shared" si="6"/>
        <v>645319901</v>
      </c>
      <c r="F48" s="8">
        <f t="shared" si="6"/>
        <v>278006000</v>
      </c>
      <c r="G48" s="8">
        <f t="shared" si="6"/>
        <v>0</v>
      </c>
    </row>
    <row r="49" spans="1:7">
      <c r="A49" s="3" t="s">
        <v>35</v>
      </c>
      <c r="B49" s="3" t="s">
        <v>37</v>
      </c>
      <c r="C49" s="8">
        <f>SUM(C50:C63)</f>
        <v>1009060576</v>
      </c>
      <c r="D49" s="8">
        <f t="shared" ref="D49:G49" si="7">SUM(D50:D63)</f>
        <v>1009060576</v>
      </c>
      <c r="E49" s="8">
        <f t="shared" si="7"/>
        <v>645319901</v>
      </c>
      <c r="F49" s="8">
        <f t="shared" si="7"/>
        <v>278006000</v>
      </c>
      <c r="G49" s="8">
        <f t="shared" si="7"/>
        <v>0</v>
      </c>
    </row>
    <row r="50" spans="1:7">
      <c r="A50" s="3"/>
      <c r="B50" s="11" t="s">
        <v>69</v>
      </c>
      <c r="C50" s="8">
        <v>304574905</v>
      </c>
      <c r="D50" s="8">
        <v>304574905</v>
      </c>
      <c r="E50" s="8">
        <v>304574905</v>
      </c>
      <c r="F50" s="8"/>
      <c r="G50" s="8"/>
    </row>
    <row r="51" spans="1:7" ht="31.5">
      <c r="A51" s="3"/>
      <c r="B51" s="11" t="s">
        <v>70</v>
      </c>
      <c r="C51" s="8">
        <v>43524000</v>
      </c>
      <c r="D51" s="8">
        <v>43524000</v>
      </c>
      <c r="E51" s="8">
        <v>43524000</v>
      </c>
      <c r="F51" s="8"/>
      <c r="G51" s="8"/>
    </row>
    <row r="52" spans="1:7">
      <c r="A52" s="3"/>
      <c r="B52" s="11" t="s">
        <v>71</v>
      </c>
      <c r="C52" s="8">
        <v>205944464</v>
      </c>
      <c r="D52" s="8">
        <v>205944464</v>
      </c>
      <c r="E52" s="8">
        <v>205944464</v>
      </c>
      <c r="F52" s="8"/>
      <c r="G52" s="8"/>
    </row>
    <row r="53" spans="1:7">
      <c r="A53" s="3"/>
      <c r="B53" s="11" t="s">
        <v>83</v>
      </c>
      <c r="C53" s="8"/>
      <c r="D53" s="8"/>
      <c r="E53" s="8"/>
      <c r="F53" s="8"/>
      <c r="G53" s="8"/>
    </row>
    <row r="54" spans="1:7">
      <c r="A54" s="3"/>
      <c r="B54" s="11" t="s">
        <v>72</v>
      </c>
      <c r="C54" s="8">
        <v>91276532</v>
      </c>
      <c r="D54" s="8">
        <v>91276532</v>
      </c>
      <c r="E54" s="8">
        <v>91276532</v>
      </c>
      <c r="F54" s="8"/>
      <c r="G54" s="8"/>
    </row>
    <row r="55" spans="1:7" ht="31.5">
      <c r="A55" s="3"/>
      <c r="B55" s="11" t="s">
        <v>73</v>
      </c>
      <c r="C55" s="8">
        <v>31860000</v>
      </c>
      <c r="D55" s="8">
        <v>31860000</v>
      </c>
      <c r="E55" s="8"/>
      <c r="F55" s="8"/>
      <c r="G55" s="8"/>
    </row>
    <row r="56" spans="1:7">
      <c r="A56" s="3"/>
      <c r="B56" s="11" t="s">
        <v>81</v>
      </c>
      <c r="C56" s="8"/>
      <c r="D56" s="8"/>
      <c r="E56" s="8"/>
      <c r="F56" s="8"/>
      <c r="G56" s="8"/>
    </row>
    <row r="57" spans="1:7" ht="31.5">
      <c r="A57" s="3"/>
      <c r="B57" s="11" t="s">
        <v>74</v>
      </c>
      <c r="C57" s="8">
        <v>6052275</v>
      </c>
      <c r="D57" s="8">
        <v>6052275</v>
      </c>
      <c r="E57" s="8"/>
      <c r="F57" s="8"/>
      <c r="G57" s="8"/>
    </row>
    <row r="58" spans="1:7">
      <c r="A58" s="3"/>
      <c r="B58" s="11" t="s">
        <v>75</v>
      </c>
      <c r="C58" s="8">
        <v>3000000</v>
      </c>
      <c r="D58" s="8">
        <v>3000000</v>
      </c>
      <c r="E58" s="8"/>
      <c r="F58" s="8"/>
      <c r="G58" s="8"/>
    </row>
    <row r="59" spans="1:7">
      <c r="A59" s="3"/>
      <c r="B59" s="11" t="s">
        <v>76</v>
      </c>
      <c r="C59" s="8">
        <v>17472000</v>
      </c>
      <c r="D59" s="8">
        <v>17472000</v>
      </c>
      <c r="E59" s="8"/>
      <c r="F59" s="8"/>
      <c r="G59" s="8"/>
    </row>
    <row r="60" spans="1:7" ht="47.25">
      <c r="A60" s="3"/>
      <c r="B60" s="11" t="s">
        <v>77</v>
      </c>
      <c r="C60" s="8">
        <v>236990000</v>
      </c>
      <c r="D60" s="8">
        <v>236990000</v>
      </c>
      <c r="E60" s="8"/>
      <c r="F60" s="8">
        <v>236990000</v>
      </c>
      <c r="G60" s="8"/>
    </row>
    <row r="61" spans="1:7" ht="31.5">
      <c r="A61" s="3"/>
      <c r="B61" s="11" t="s">
        <v>78</v>
      </c>
      <c r="C61" s="8">
        <v>25016000</v>
      </c>
      <c r="D61" s="8">
        <v>25016000</v>
      </c>
      <c r="E61" s="8"/>
      <c r="F61" s="8">
        <v>25016000</v>
      </c>
      <c r="G61" s="8"/>
    </row>
    <row r="62" spans="1:7">
      <c r="A62" s="3"/>
      <c r="B62" s="11" t="s">
        <v>79</v>
      </c>
      <c r="C62" s="8">
        <v>16000000</v>
      </c>
      <c r="D62" s="8">
        <v>16000000</v>
      </c>
      <c r="E62" s="8"/>
      <c r="F62" s="8">
        <v>16000000</v>
      </c>
      <c r="G62" s="8"/>
    </row>
    <row r="63" spans="1:7">
      <c r="A63" s="3"/>
      <c r="B63" s="11" t="s">
        <v>80</v>
      </c>
      <c r="C63" s="8">
        <v>27350400</v>
      </c>
      <c r="D63" s="8">
        <v>27350400</v>
      </c>
      <c r="E63" s="8"/>
      <c r="F63" s="8"/>
      <c r="G63" s="8"/>
    </row>
    <row r="64" spans="1:7">
      <c r="A64" s="3" t="s">
        <v>36</v>
      </c>
      <c r="B64" s="3" t="s">
        <v>38</v>
      </c>
      <c r="C64" s="8"/>
      <c r="D64" s="8"/>
      <c r="E64" s="8"/>
      <c r="F64" s="8"/>
      <c r="G64" s="8"/>
    </row>
    <row r="65" spans="1:7">
      <c r="A65" s="3">
        <v>4</v>
      </c>
      <c r="B65" s="3" t="s">
        <v>34</v>
      </c>
      <c r="C65" s="8"/>
      <c r="D65" s="8"/>
      <c r="E65" s="8"/>
      <c r="F65" s="8"/>
      <c r="G65" s="8"/>
    </row>
    <row r="66" spans="1:7">
      <c r="A66" s="3">
        <v>5</v>
      </c>
      <c r="B66" s="3" t="s">
        <v>39</v>
      </c>
      <c r="C66" s="8"/>
      <c r="D66" s="8"/>
      <c r="E66" s="8"/>
      <c r="F66" s="8"/>
      <c r="G66" s="8"/>
    </row>
    <row r="67" spans="1:7">
      <c r="A67" s="3">
        <v>6</v>
      </c>
      <c r="B67" s="3" t="s">
        <v>40</v>
      </c>
      <c r="C67" s="8"/>
      <c r="D67" s="8"/>
      <c r="E67" s="8"/>
      <c r="F67" s="8"/>
      <c r="G67" s="8"/>
    </row>
    <row r="68" spans="1:7">
      <c r="A68" s="3">
        <v>7</v>
      </c>
      <c r="B68" s="3" t="s">
        <v>41</v>
      </c>
      <c r="C68" s="8"/>
      <c r="D68" s="8"/>
      <c r="E68" s="8"/>
      <c r="F68" s="8"/>
      <c r="G68" s="8"/>
    </row>
    <row r="69" spans="1:7">
      <c r="A69" s="3">
        <v>8</v>
      </c>
      <c r="B69" s="3" t="s">
        <v>42</v>
      </c>
      <c r="C69" s="8"/>
      <c r="D69" s="8"/>
      <c r="E69" s="8"/>
      <c r="F69" s="8"/>
      <c r="G69" s="8"/>
    </row>
    <row r="70" spans="1:7">
      <c r="A70" s="3">
        <v>9</v>
      </c>
      <c r="B70" s="3" t="s">
        <v>43</v>
      </c>
      <c r="C70" s="8"/>
      <c r="D70" s="8"/>
      <c r="E70" s="8"/>
      <c r="F70" s="8"/>
      <c r="G70" s="8"/>
    </row>
    <row r="71" spans="1:7">
      <c r="A71" s="3">
        <v>10</v>
      </c>
      <c r="B71" s="3" t="s">
        <v>44</v>
      </c>
      <c r="C71" s="8"/>
      <c r="D71" s="8"/>
      <c r="E71" s="8"/>
      <c r="F71" s="8"/>
      <c r="G71" s="8"/>
    </row>
    <row r="72" spans="1:7">
      <c r="A72" s="3">
        <v>11</v>
      </c>
      <c r="B72" s="3" t="s">
        <v>45</v>
      </c>
      <c r="C72" s="8"/>
      <c r="D72" s="8"/>
      <c r="E72" s="8"/>
      <c r="F72" s="8"/>
      <c r="G72" s="8"/>
    </row>
    <row r="73" spans="1:7">
      <c r="A73" s="3"/>
      <c r="B73" s="3"/>
      <c r="C73" s="8"/>
      <c r="D73" s="8"/>
      <c r="E73" s="8"/>
      <c r="F73" s="8"/>
      <c r="G73" s="8"/>
    </row>
    <row r="74" spans="1:7">
      <c r="A74" s="3"/>
      <c r="B74" s="3"/>
      <c r="C74" s="8"/>
      <c r="D74" s="8"/>
      <c r="E74" s="8"/>
      <c r="F74" s="8"/>
      <c r="G74" s="8"/>
    </row>
    <row r="76" spans="1:7">
      <c r="E76" s="4" t="s">
        <v>67</v>
      </c>
    </row>
    <row r="77" spans="1:7">
      <c r="E77" s="4" t="s">
        <v>46</v>
      </c>
    </row>
    <row r="78" spans="1:7">
      <c r="E78" s="4"/>
    </row>
    <row r="79" spans="1:7">
      <c r="E79" s="4"/>
    </row>
    <row r="80" spans="1:7">
      <c r="E80" s="4"/>
    </row>
    <row r="81" spans="5:5">
      <c r="E81" s="4"/>
    </row>
    <row r="82" spans="5:5">
      <c r="E82" s="4"/>
    </row>
    <row r="83" spans="5:5">
      <c r="E83" s="4" t="s">
        <v>47</v>
      </c>
    </row>
    <row r="84" spans="5:5">
      <c r="E84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2018-10-26T15:07:48Z</dcterms:modified>
</cp:coreProperties>
</file>