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EN THO\2024-2025\TKB\"/>
    </mc:Choice>
  </mc:AlternateContent>
  <xr:revisionPtr revIDLastSave="0" documentId="13_ncr:1_{E3C88CD7-E0AF-41A5-9082-87304C40A34F}" xr6:coauthVersionLast="47" xr6:coauthVersionMax="47" xr10:uidLastSave="{00000000-0000-0000-0000-000000000000}"/>
  <bookViews>
    <workbookView xWindow="-120" yWindow="-120" windowWidth="20730" windowHeight="11160" activeTab="1" xr2:uid="{C0E1A33B-CE5D-4CE6-A4A1-F304C4CB23C1}"/>
  </bookViews>
  <sheets>
    <sheet name="phân công" sheetId="1" r:id="rId1"/>
    <sheet name="TK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3" i="2" l="1"/>
  <c r="AG73" i="2"/>
  <c r="AF73" i="2"/>
  <c r="AE73" i="2"/>
  <c r="AD73" i="2"/>
  <c r="AC73" i="2"/>
  <c r="AB73" i="2"/>
  <c r="AB74" i="2" s="1"/>
  <c r="Z73" i="2"/>
  <c r="Y73" i="2"/>
  <c r="Y74" i="2" s="1"/>
  <c r="W73" i="2"/>
  <c r="V73" i="2"/>
  <c r="V74" i="2" s="1"/>
  <c r="T73" i="2"/>
  <c r="S73" i="2"/>
  <c r="Q73" i="2"/>
  <c r="P73" i="2"/>
  <c r="P74" i="2" s="1"/>
  <c r="N73" i="2"/>
  <c r="M73" i="2"/>
  <c r="K73" i="2"/>
  <c r="J73" i="2"/>
  <c r="J74" i="2" s="1"/>
  <c r="H73" i="2"/>
  <c r="G73" i="2"/>
  <c r="G74" i="2" s="1"/>
  <c r="E73" i="2"/>
  <c r="D73" i="2"/>
  <c r="AI68" i="2"/>
  <c r="AI69" i="2" s="1"/>
  <c r="X47" i="2"/>
  <c r="U47" i="2"/>
  <c r="R47" i="2"/>
  <c r="O47" i="2"/>
  <c r="L47" i="2"/>
  <c r="I47" i="2"/>
  <c r="F47" i="2"/>
  <c r="C47" i="2"/>
  <c r="AA24" i="2"/>
  <c r="X24" i="2"/>
  <c r="U24" i="2"/>
  <c r="R24" i="2"/>
  <c r="O24" i="2"/>
  <c r="L24" i="2"/>
  <c r="I24" i="2"/>
  <c r="F24" i="2"/>
  <c r="C24" i="2"/>
  <c r="AJ36" i="1"/>
  <c r="AH36" i="1"/>
  <c r="AF36" i="1"/>
  <c r="AD35" i="1"/>
  <c r="AG35" i="1" s="1"/>
  <c r="AI35" i="1" s="1"/>
  <c r="AE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E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AE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D32" i="1" s="1"/>
  <c r="AG32" i="1" s="1"/>
  <c r="AI32" i="1" s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E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AD30" i="1" s="1"/>
  <c r="AG30" i="1" s="1"/>
  <c r="AI30" i="1" s="1"/>
  <c r="AE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M28" i="1"/>
  <c r="AE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M36" i="1" s="1"/>
  <c r="L27" i="1"/>
  <c r="K27" i="1"/>
  <c r="J27" i="1"/>
  <c r="I27" i="1"/>
  <c r="H27" i="1"/>
  <c r="G27" i="1"/>
  <c r="F27" i="1"/>
  <c r="E27" i="1"/>
  <c r="AE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L26" i="1"/>
  <c r="K26" i="1"/>
  <c r="J26" i="1"/>
  <c r="I26" i="1"/>
  <c r="H26" i="1"/>
  <c r="G26" i="1"/>
  <c r="F26" i="1"/>
  <c r="E26" i="1"/>
  <c r="AE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L25" i="1"/>
  <c r="K25" i="1"/>
  <c r="J25" i="1"/>
  <c r="I25" i="1"/>
  <c r="H25" i="1"/>
  <c r="G25" i="1"/>
  <c r="F25" i="1"/>
  <c r="E25" i="1"/>
  <c r="AE24" i="1"/>
  <c r="AE28" i="1" s="1"/>
  <c r="AC24" i="1"/>
  <c r="AC28" i="1" s="1"/>
  <c r="AB24" i="1"/>
  <c r="AA24" i="1"/>
  <c r="AA28" i="1" s="1"/>
  <c r="Z24" i="1"/>
  <c r="Z28" i="1" s="1"/>
  <c r="Y24" i="1"/>
  <c r="Y28" i="1" s="1"/>
  <c r="X24" i="1"/>
  <c r="W24" i="1"/>
  <c r="W28" i="1" s="1"/>
  <c r="V24" i="1"/>
  <c r="V28" i="1" s="1"/>
  <c r="U24" i="1"/>
  <c r="U28" i="1" s="1"/>
  <c r="T24" i="1"/>
  <c r="S24" i="1"/>
  <c r="S28" i="1" s="1"/>
  <c r="R24" i="1"/>
  <c r="R28" i="1" s="1"/>
  <c r="Q24" i="1"/>
  <c r="Q28" i="1" s="1"/>
  <c r="P24" i="1"/>
  <c r="O24" i="1"/>
  <c r="O28" i="1" s="1"/>
  <c r="N24" i="1"/>
  <c r="N28" i="1" s="1"/>
  <c r="L24" i="1"/>
  <c r="K24" i="1"/>
  <c r="K28" i="1" s="1"/>
  <c r="J24" i="1"/>
  <c r="J28" i="1" s="1"/>
  <c r="I24" i="1"/>
  <c r="I28" i="1" s="1"/>
  <c r="H24" i="1"/>
  <c r="G24" i="1"/>
  <c r="G28" i="1" s="1"/>
  <c r="F24" i="1"/>
  <c r="F28" i="1" s="1"/>
  <c r="E24" i="1"/>
  <c r="E34" i="1" s="1"/>
  <c r="AD34" i="1" s="1"/>
  <c r="AG34" i="1" s="1"/>
  <c r="AI34" i="1" s="1"/>
  <c r="AD23" i="1"/>
  <c r="AG23" i="1" s="1"/>
  <c r="AI23" i="1" s="1"/>
  <c r="AD22" i="1"/>
  <c r="AG22" i="1" s="1"/>
  <c r="AI22" i="1" s="1"/>
  <c r="AG21" i="1"/>
  <c r="AI21" i="1" s="1"/>
  <c r="AD21" i="1"/>
  <c r="AD20" i="1"/>
  <c r="AG20" i="1" s="1"/>
  <c r="AI20" i="1" s="1"/>
  <c r="AI19" i="1"/>
  <c r="AD18" i="1"/>
  <c r="AG18" i="1" s="1"/>
  <c r="AI18" i="1" s="1"/>
  <c r="AD17" i="1"/>
  <c r="AG17" i="1" s="1"/>
  <c r="AI17" i="1" s="1"/>
  <c r="AD16" i="1"/>
  <c r="AG16" i="1" s="1"/>
  <c r="AI16" i="1" s="1"/>
  <c r="AD15" i="1"/>
  <c r="AG15" i="1" s="1"/>
  <c r="AI15" i="1" s="1"/>
  <c r="AI14" i="1"/>
  <c r="D14" i="1"/>
  <c r="AD13" i="1"/>
  <c r="AG13" i="1" s="1"/>
  <c r="AI13" i="1" s="1"/>
  <c r="AG12" i="1"/>
  <c r="AI12" i="1" s="1"/>
  <c r="AD12" i="1"/>
  <c r="AD11" i="1"/>
  <c r="AG11" i="1" s="1"/>
  <c r="AI11" i="1" s="1"/>
  <c r="AI10" i="1"/>
  <c r="D10" i="1"/>
  <c r="AD9" i="1"/>
  <c r="AG9" i="1" s="1"/>
  <c r="AI9" i="1" s="1"/>
  <c r="AD8" i="1"/>
  <c r="AG8" i="1" s="1"/>
  <c r="AI8" i="1" s="1"/>
  <c r="AD7" i="1"/>
  <c r="AG7" i="1" s="1"/>
  <c r="AI7" i="1" s="1"/>
  <c r="AI6" i="1"/>
  <c r="D6" i="1"/>
  <c r="AD5" i="1"/>
  <c r="AG5" i="1" s="1"/>
  <c r="AI5" i="1" s="1"/>
  <c r="AD4" i="1"/>
  <c r="AG4" i="1" s="1"/>
  <c r="AI4" i="1" s="1"/>
  <c r="AD3" i="1"/>
  <c r="AG3" i="1" s="1"/>
  <c r="AI3" i="1" s="1"/>
  <c r="D2" i="1"/>
  <c r="D36" i="1" s="1"/>
  <c r="S74" i="2" l="1"/>
  <c r="AD74" i="2"/>
  <c r="D74" i="2"/>
  <c r="M74" i="2"/>
  <c r="AD26" i="1"/>
  <c r="AG26" i="1" s="1"/>
  <c r="AI26" i="1" s="1"/>
  <c r="AD29" i="1"/>
  <c r="AG29" i="1" s="1"/>
  <c r="AI29" i="1" s="1"/>
  <c r="AD31" i="1"/>
  <c r="AD27" i="1"/>
  <c r="AG27" i="1" s="1"/>
  <c r="AI27" i="1" s="1"/>
  <c r="AD25" i="1"/>
  <c r="AG25" i="1" s="1"/>
  <c r="AI25" i="1" s="1"/>
  <c r="AD33" i="1"/>
  <c r="AG33" i="1" s="1"/>
  <c r="AI33" i="1" s="1"/>
  <c r="AD24" i="1"/>
  <c r="AG24" i="1" s="1"/>
  <c r="AI24" i="1" s="1"/>
  <c r="H28" i="1"/>
  <c r="H36" i="1" s="1"/>
  <c r="L28" i="1"/>
  <c r="L36" i="1" s="1"/>
  <c r="P28" i="1"/>
  <c r="P36" i="1" s="1"/>
  <c r="T28" i="1"/>
  <c r="T36" i="1" s="1"/>
  <c r="X28" i="1"/>
  <c r="X36" i="1" s="1"/>
  <c r="AB28" i="1"/>
  <c r="AB36" i="1" s="1"/>
  <c r="I36" i="1"/>
  <c r="Q36" i="1"/>
  <c r="U36" i="1"/>
  <c r="Y36" i="1"/>
  <c r="AC36" i="1"/>
  <c r="E28" i="1"/>
  <c r="AD28" i="1" s="1"/>
  <c r="AG28" i="1" s="1"/>
  <c r="AI28" i="1" s="1"/>
  <c r="F36" i="1"/>
  <c r="J36" i="1"/>
  <c r="N36" i="1"/>
  <c r="R36" i="1"/>
  <c r="V36" i="1"/>
  <c r="Z36" i="1"/>
  <c r="AE31" i="1"/>
  <c r="AG31" i="1" s="1"/>
  <c r="AI31" i="1" s="1"/>
  <c r="G36" i="1"/>
  <c r="K36" i="1"/>
  <c r="O36" i="1"/>
  <c r="S36" i="1"/>
  <c r="W36" i="1"/>
  <c r="AA36" i="1"/>
  <c r="AE36" i="1"/>
  <c r="AI36" i="1" l="1"/>
  <c r="E36" i="1"/>
  <c r="AD36" i="1"/>
  <c r="AG36" i="1"/>
</calcChain>
</file>

<file path=xl/sharedStrings.xml><?xml version="1.0" encoding="utf-8"?>
<sst xmlns="http://schemas.openxmlformats.org/spreadsheetml/2006/main" count="1136" uniqueCount="311">
  <si>
    <t>TV</t>
  </si>
  <si>
    <t>BDTV.T1</t>
  </si>
  <si>
    <t>BDTV.T2</t>
  </si>
  <si>
    <t>BDTV.T3</t>
  </si>
  <si>
    <t>Toán</t>
  </si>
  <si>
    <t>BDT.T1</t>
  </si>
  <si>
    <t>BDT.T2</t>
  </si>
  <si>
    <t>T.A</t>
  </si>
  <si>
    <t>BDTA</t>
  </si>
  <si>
    <t>Đ.Đ</t>
  </si>
  <si>
    <t>TN XH</t>
  </si>
  <si>
    <t>LS&amp; ĐL</t>
  </si>
  <si>
    <t>KH</t>
  </si>
  <si>
    <t>Tin</t>
  </si>
  <si>
    <t>CN</t>
  </si>
  <si>
    <t>GDTC T1</t>
  </si>
  <si>
    <t>GDTC T2</t>
  </si>
  <si>
    <t>Âm nhạc</t>
  </si>
  <si>
    <t>BDAN</t>
  </si>
  <si>
    <t>Mĩ thuật</t>
  </si>
  <si>
    <t>BDMT</t>
  </si>
  <si>
    <t>HĐTN-CC</t>
  </si>
  <si>
    <t>HĐTN</t>
  </si>
  <si>
    <t>HĐTN-SHL</t>
  </si>
  <si>
    <t>Tiết thực dạy</t>
  </si>
  <si>
    <t>CN LỚP</t>
  </si>
  <si>
    <t>Kiêm nhiệm/ Giảm trừ</t>
  </si>
  <si>
    <t>Tổng số tiết</t>
  </si>
  <si>
    <t>Số tiết tiêu chuẩn</t>
  </si>
  <si>
    <t>Thừa/ Thiếu</t>
  </si>
  <si>
    <t>Ghi chú</t>
  </si>
  <si>
    <t>Khối 1</t>
  </si>
  <si>
    <t>Trần Thị Hoàn</t>
  </si>
  <si>
    <t>TTCM</t>
  </si>
  <si>
    <t>1A</t>
  </si>
  <si>
    <t>Diệp</t>
  </si>
  <si>
    <t>Thu</t>
  </si>
  <si>
    <t>Cường</t>
  </si>
  <si>
    <t>Tâm</t>
  </si>
  <si>
    <t>Tuyến</t>
  </si>
  <si>
    <t>Thùy</t>
  </si>
  <si>
    <t>Nguyễn Thị Thúy</t>
  </si>
  <si>
    <t>TPCM</t>
  </si>
  <si>
    <t>1B</t>
  </si>
  <si>
    <t>Vũ Thị Bảo</t>
  </si>
  <si>
    <t>PCTCĐ</t>
  </si>
  <si>
    <t>1C</t>
  </si>
  <si>
    <t>Thảo</t>
  </si>
  <si>
    <t>CLB VCĐ</t>
  </si>
  <si>
    <t>Khối 2</t>
  </si>
  <si>
    <t>Nguyễn Thị Hoài</t>
  </si>
  <si>
    <t>2A</t>
  </si>
  <si>
    <t>Quyên</t>
  </si>
  <si>
    <t>Lê Thị Lan</t>
  </si>
  <si>
    <t>2B</t>
  </si>
  <si>
    <t>Nguyễn Thị Hải Lý</t>
  </si>
  <si>
    <t>2C</t>
  </si>
  <si>
    <t>Khối 3</t>
  </si>
  <si>
    <t>Nguyễn Thị Phương</t>
  </si>
  <si>
    <t>3A</t>
  </si>
  <si>
    <t>Uyên</t>
  </si>
  <si>
    <t>Nguyễn Thị Thảo</t>
  </si>
  <si>
    <t>3B</t>
  </si>
  <si>
    <t>Đỗ Thị Kim Yến</t>
  </si>
  <si>
    <t>3C</t>
  </si>
  <si>
    <t>Khối 4</t>
  </si>
  <si>
    <t>Đỗ Thị Dung</t>
  </si>
  <si>
    <t>TBTTND</t>
  </si>
  <si>
    <t>4A</t>
  </si>
  <si>
    <t>Thảo-AN</t>
  </si>
  <si>
    <t>Nguyễn Thị Tâm</t>
  </si>
  <si>
    <t>4B</t>
  </si>
  <si>
    <t>Ngô Thị Ngọc Mai</t>
  </si>
  <si>
    <t>4C</t>
  </si>
  <si>
    <t>Ng. Thị Ngọc Mai</t>
  </si>
  <si>
    <t>HĐ</t>
  </si>
  <si>
    <t>4D</t>
  </si>
  <si>
    <t>Khối 5</t>
  </si>
  <si>
    <t>Phạm Thị Lê</t>
  </si>
  <si>
    <t>5A</t>
  </si>
  <si>
    <t>Hương</t>
  </si>
  <si>
    <t>CLB Toán</t>
  </si>
  <si>
    <t>Ng. Thị Xuân</t>
  </si>
  <si>
    <t>5B</t>
  </si>
  <si>
    <t>Ng.Thị Huyền Trang</t>
  </si>
  <si>
    <t>5C</t>
  </si>
  <si>
    <t>Khổng Thị Hòa</t>
  </si>
  <si>
    <t>5D</t>
  </si>
  <si>
    <t>Nguyễn Thị Thu</t>
  </si>
  <si>
    <t>TA-UVCĐ</t>
  </si>
  <si>
    <t>CLB TA</t>
  </si>
  <si>
    <t>Lê Thị Quyên</t>
  </si>
  <si>
    <t>TA</t>
  </si>
  <si>
    <t>Ng. Thị Minh Thảo</t>
  </si>
  <si>
    <t>Nguyễn Thị Uyên</t>
  </si>
  <si>
    <t>CLB Tin</t>
  </si>
  <si>
    <t>Trần Văn Cường</t>
  </si>
  <si>
    <t>GDTC</t>
  </si>
  <si>
    <t>Nguyễn Minh Tâm</t>
  </si>
  <si>
    <t>Chu Minh Thùy</t>
  </si>
  <si>
    <t>MT</t>
  </si>
  <si>
    <t xml:space="preserve">Bùi Thị Tuyến </t>
  </si>
  <si>
    <t>AN</t>
  </si>
  <si>
    <t>TPT-AN</t>
  </si>
  <si>
    <t>Lê Thị Ngọc Diệp</t>
  </si>
  <si>
    <t>Lê Thị Thu Hương</t>
  </si>
  <si>
    <t>HT</t>
  </si>
  <si>
    <t>Vũ Đình Anh</t>
  </si>
  <si>
    <t>PHT</t>
  </si>
  <si>
    <t>TỔNG CỘNG</t>
  </si>
  <si>
    <t>Thứ</t>
  </si>
  <si>
    <t xml:space="preserve">T </t>
  </si>
  <si>
    <t>1A-HOÀN</t>
  </si>
  <si>
    <t>1B-THÚY</t>
  </si>
  <si>
    <t>1C-BẢO</t>
  </si>
  <si>
    <t>2A-HOÀI</t>
  </si>
  <si>
    <t>2B-LAN</t>
  </si>
  <si>
    <t>2C-LÝ</t>
  </si>
  <si>
    <t>3A-PHƯƠNG</t>
  </si>
  <si>
    <t>3B-THẢO</t>
  </si>
  <si>
    <t>3C-YẾN</t>
  </si>
  <si>
    <t xml:space="preserve">Sáng </t>
  </si>
  <si>
    <t xml:space="preserve">Chiều </t>
  </si>
  <si>
    <t>Chiều</t>
  </si>
  <si>
    <t>Sáng</t>
  </si>
  <si>
    <t>BDTV-1A-Diệp</t>
  </si>
  <si>
    <t>AN-1B-Tuyến</t>
  </si>
  <si>
    <t>GDTC-1C-Cường</t>
  </si>
  <si>
    <t>BDMT-2A-Thùy</t>
  </si>
  <si>
    <t>BDT-2B-Tâm</t>
  </si>
  <si>
    <t>BDTV</t>
  </si>
  <si>
    <t>Tin-3A-Uyên</t>
  </si>
  <si>
    <t>BDTA-3B-Thu</t>
  </si>
  <si>
    <t>TNXH</t>
  </si>
  <si>
    <t>GDTC-1A-Cường</t>
  </si>
  <si>
    <t>BDTV-1B-Diệp</t>
  </si>
  <si>
    <t>AN-1C-Tuyến</t>
  </si>
  <si>
    <t>BDTV-2B-Tâm</t>
  </si>
  <si>
    <t>BDMT-2C-Thùy</t>
  </si>
  <si>
    <t>TA-3A-Thu</t>
  </si>
  <si>
    <t>Tin-3B-Uyên</t>
  </si>
  <si>
    <t>AN-1A-Tuyến</t>
  </si>
  <si>
    <t>GDTC-1B-Cường</t>
  </si>
  <si>
    <t>BDTV-1C-Diệp</t>
  </si>
  <si>
    <t>BDT</t>
  </si>
  <si>
    <t>TNXH-2B-Tâm</t>
  </si>
  <si>
    <t>TA-2C-Quyên</t>
  </si>
  <si>
    <t>BDTA-3A-Thu</t>
  </si>
  <si>
    <t>Tin-3C-Uyên</t>
  </si>
  <si>
    <t>TNXH-1A-Diệp</t>
  </si>
  <si>
    <t>TA-1A-Thu</t>
  </si>
  <si>
    <t>MT-1B-Thùy</t>
  </si>
  <si>
    <t>AN-2A-Tuyến</t>
  </si>
  <si>
    <t>GDTC-2B-Cường</t>
  </si>
  <si>
    <t>TNXH-2C-Tâm</t>
  </si>
  <si>
    <t>CN-3A-Tâm</t>
  </si>
  <si>
    <t>MT-3B-Thùy</t>
  </si>
  <si>
    <t>AN-3C-Tuyến</t>
  </si>
  <si>
    <t>MT-1A-Thùy</t>
  </si>
  <si>
    <t>TA-1B-Thu</t>
  </si>
  <si>
    <t>TNXH-1C-Diệp</t>
  </si>
  <si>
    <t>TNXH-2A-Tâm</t>
  </si>
  <si>
    <t>AN-2B-Tuyến</t>
  </si>
  <si>
    <t>GDTC-2C-Cường</t>
  </si>
  <si>
    <t>AN-3A-Tuyến</t>
  </si>
  <si>
    <t>TA-3B-Thu</t>
  </si>
  <si>
    <t>CN-3B-Tâm</t>
  </si>
  <si>
    <t>MT-3C-Thùy</t>
  </si>
  <si>
    <t>GDTC-2A-Cường</t>
  </si>
  <si>
    <t>MT-2C-Thùy</t>
  </si>
  <si>
    <t>MT-3A-Thùy</t>
  </si>
  <si>
    <t>AN-3B-Tuyến</t>
  </si>
  <si>
    <t>TA-3C-Thu</t>
  </si>
  <si>
    <t>MT-2A-Thùy</t>
  </si>
  <si>
    <t>AN-2C-Tuyến</t>
  </si>
  <si>
    <t>GDTC-1C-Tâm</t>
  </si>
  <si>
    <t>TA-1C-Thảo</t>
  </si>
  <si>
    <t>BDMT-2B-Thùy</t>
  </si>
  <si>
    <t>GDTC-3A-Cường</t>
  </si>
  <si>
    <t>BDT-3B-Diệp</t>
  </si>
  <si>
    <t>GDTC-1A-Tâm</t>
  </si>
  <si>
    <t>TA-2A-Quyên</t>
  </si>
  <si>
    <t>HĐTN-2B-Tuyến</t>
  </si>
  <si>
    <t>TA-2B-Quyên</t>
  </si>
  <si>
    <t>BDT-3A-Diệp</t>
  </si>
  <si>
    <t>GDTC-3B-Cường</t>
  </si>
  <si>
    <t>BDTA-3C-Thu</t>
  </si>
  <si>
    <t>GDTC-1B-Tâm</t>
  </si>
  <si>
    <t>HĐTN-1B-Tuyến</t>
  </si>
  <si>
    <t>HĐTN-1C-Tuyến</t>
  </si>
  <si>
    <t>GDTC-3C-Cường</t>
  </si>
  <si>
    <t>BDT-3C-Diệp</t>
  </si>
  <si>
    <t>Đ.Đ-1C-Diệp</t>
  </si>
  <si>
    <t>Đ.Đ-2A-Tâm</t>
  </si>
  <si>
    <t>BDMT-1B-Thùy</t>
  </si>
  <si>
    <t>BDAN-1C-Tuyến</t>
  </si>
  <si>
    <t>GDTC-2A-Tâm</t>
  </si>
  <si>
    <t>MT-2B-Thùy</t>
  </si>
  <si>
    <t>HĐTN-2C-Tuyến</t>
  </si>
  <si>
    <t>HĐTN-1A-Tuyến</t>
  </si>
  <si>
    <t>BDAN-1A-Tuyến</t>
  </si>
  <si>
    <t>MT-1C-Thùy</t>
  </si>
  <si>
    <t>BDMT-1C-Thùy</t>
  </si>
  <si>
    <t>GDTC-2B-Tâm</t>
  </si>
  <si>
    <t>Đ.Đ-2C-Tâm</t>
  </si>
  <si>
    <t>GDTC-3B-Diệp</t>
  </si>
  <si>
    <t>BDMT-1A-Thùy</t>
  </si>
  <si>
    <t>BDAN-1B-Tuyến</t>
  </si>
  <si>
    <t>HĐTN-2A-Tuyến</t>
  </si>
  <si>
    <t>Đ.Đ-2B-Tâm</t>
  </si>
  <si>
    <t>GDTC-2C-Tâm</t>
  </si>
  <si>
    <t>Toán-1C-Diệp</t>
  </si>
  <si>
    <t>4A-DUNG</t>
  </si>
  <si>
    <t>4B-TÂM</t>
  </si>
  <si>
    <t>4C-NGÔ MAI</t>
  </si>
  <si>
    <t>4D-NG.MAI</t>
  </si>
  <si>
    <t>5A-LÊ</t>
  </si>
  <si>
    <t>5B-XUÂN</t>
  </si>
  <si>
    <t>5C-TRANG</t>
  </si>
  <si>
    <t>5D-HÒA</t>
  </si>
  <si>
    <t>TA-4C-Quyên</t>
  </si>
  <si>
    <t>KH-4D-Đ.A</t>
  </si>
  <si>
    <t>Khoa</t>
  </si>
  <si>
    <t>LS&amp;ĐL</t>
  </si>
  <si>
    <t>KH-4C-Đ.A</t>
  </si>
  <si>
    <t>TA-4D-Quyên</t>
  </si>
  <si>
    <t>GDTC-5A-Cường</t>
  </si>
  <si>
    <t>TV-L.H</t>
  </si>
  <si>
    <t>TA-5B-Thảo</t>
  </si>
  <si>
    <t>KH-4A-Đ.A</t>
  </si>
  <si>
    <t>GDTC-5B-Cường</t>
  </si>
  <si>
    <t>TA-5C-Thảo</t>
  </si>
  <si>
    <t>KH-4B-Đ.A</t>
  </si>
  <si>
    <t>GDTC-5C-Cường</t>
  </si>
  <si>
    <t>Tin-4A-Uyên</t>
  </si>
  <si>
    <t>TA-4B-Quyên</t>
  </si>
  <si>
    <t>TA-5A-Thảo</t>
  </si>
  <si>
    <t>GDTC-5D-Cường</t>
  </si>
  <si>
    <t>GDTC-4A-Cường</t>
  </si>
  <si>
    <t>Tin-4C-Uyên</t>
  </si>
  <si>
    <t>TA-5D-Thảo</t>
  </si>
  <si>
    <t>Đ.Đ-4A-Diệp</t>
  </si>
  <si>
    <t>GDTC-4B-Cường</t>
  </si>
  <si>
    <t>Tin-4D-Uyên</t>
  </si>
  <si>
    <t>BDTA-5D-Thảo</t>
  </si>
  <si>
    <t>Tin-4B-Uyên</t>
  </si>
  <si>
    <t>Đ.Đ-4C-Tâm</t>
  </si>
  <si>
    <t>GDTC-4D-Cường</t>
  </si>
  <si>
    <t>TA-4A-Quyên</t>
  </si>
  <si>
    <t>BDT-4C-Diệp</t>
  </si>
  <si>
    <t>AN-4D-Tuyến</t>
  </si>
  <si>
    <t>Tin-5A-Uyên</t>
  </si>
  <si>
    <t>CN-5A-Uyên</t>
  </si>
  <si>
    <t>MT-5B-Thùy</t>
  </si>
  <si>
    <t>HĐTN-5C-Tuyến</t>
  </si>
  <si>
    <t>AN-4B-Tuyến</t>
  </si>
  <si>
    <t>MT-4C-Thùy</t>
  </si>
  <si>
    <t>CN-4D-Uyên</t>
  </si>
  <si>
    <t>Tin-5B-Uyên</t>
  </si>
  <si>
    <t>MT-5C-Thùy</t>
  </si>
  <si>
    <t xml:space="preserve">HĐTN </t>
  </si>
  <si>
    <t>GDTC-4C-Cường</t>
  </si>
  <si>
    <t>MT-4D-Thùy</t>
  </si>
  <si>
    <t>AN-5A-THẢO</t>
  </si>
  <si>
    <t>BDTA-5A-Thảo</t>
  </si>
  <si>
    <t>AN-5B-THẢO</t>
  </si>
  <si>
    <t>Tin-5C-Uyên</t>
  </si>
  <si>
    <t>MT-5D-Thùy</t>
  </si>
  <si>
    <t>CN-5D-Uyên</t>
  </si>
  <si>
    <t>MT-5A-Thùy</t>
  </si>
  <si>
    <t>HĐTN-5B-Tuyến</t>
  </si>
  <si>
    <t>AN-5C-THẢO</t>
  </si>
  <si>
    <t>Tin-5D-Uyên</t>
  </si>
  <si>
    <t>BDT-4A-Diệp</t>
  </si>
  <si>
    <t>CN-4B-Uyên</t>
  </si>
  <si>
    <t>GDTC-4D-Tâm</t>
  </si>
  <si>
    <t>Khoa-</t>
  </si>
  <si>
    <t>AN-5D-THẢO</t>
  </si>
  <si>
    <t>CN-4A-Uyên</t>
  </si>
  <si>
    <t>CN-5B-Uyên</t>
  </si>
  <si>
    <t>BDTA-5C-Thảo</t>
  </si>
  <si>
    <t>MT-4A-Thùy</t>
  </si>
  <si>
    <t>CN-4C-Uyên</t>
  </si>
  <si>
    <t>AN-4C-THẢO</t>
  </si>
  <si>
    <t>Đ.Đ-5A-Diệp</t>
  </si>
  <si>
    <t>BDTA-5B-Thảo</t>
  </si>
  <si>
    <t>CN-5C-Uyên</t>
  </si>
  <si>
    <t>AN-4A-THẢO</t>
  </si>
  <si>
    <t>MT-4B-Thùy</t>
  </si>
  <si>
    <t>GDTC-4C-Tâm</t>
  </si>
  <si>
    <t>HĐTN-5A-Tuyến</t>
  </si>
  <si>
    <t>Thu-TA</t>
  </si>
  <si>
    <t>Quyên-TA</t>
  </si>
  <si>
    <t>Thảo-TA</t>
  </si>
  <si>
    <t>LH</t>
  </si>
  <si>
    <t>Đ.Anh</t>
  </si>
  <si>
    <t>S</t>
  </si>
  <si>
    <t xml:space="preserve">C </t>
  </si>
  <si>
    <t>C</t>
  </si>
  <si>
    <t>KH-4D</t>
  </si>
  <si>
    <t>TV-5A</t>
  </si>
  <si>
    <t>KH-4C</t>
  </si>
  <si>
    <t>KH-4A</t>
  </si>
  <si>
    <t>KH-4B</t>
  </si>
  <si>
    <t>4C CN</t>
  </si>
  <si>
    <t>4C TIN</t>
  </si>
  <si>
    <t>4A TIN</t>
  </si>
  <si>
    <t>5D CN</t>
  </si>
  <si>
    <t>5C TIN</t>
  </si>
  <si>
    <t>CN-3C-Uyên</t>
  </si>
  <si>
    <t>THỜI KHÓA BIỂU TUẦN 2 (Thực hiện từ ngày 16 tháng 9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</si>
</sst>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2" fillId="3" borderId="0" xfId="0" applyFont="1" applyFill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 applyAlignment="1">
      <alignment vertical="center" wrapText="1"/>
    </xf>
    <xf numFmtId="0" fontId="2" fillId="4" borderId="1" xfId="0" applyFont="1" applyFill="1" applyBorder="1"/>
    <xf numFmtId="11" fontId="2" fillId="3" borderId="1" xfId="0" quotePrefix="1" applyNumberFormat="1" applyFont="1" applyFill="1" applyBorder="1"/>
    <xf numFmtId="0" fontId="1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E889A-1CE8-473D-9E22-DE9CB6E775E2}">
  <dimension ref="A1:AJ36"/>
  <sheetViews>
    <sheetView workbookViewId="0">
      <selection activeCell="A27" sqref="A27:XFD27"/>
    </sheetView>
  </sheetViews>
  <sheetFormatPr defaultRowHeight="15.75" x14ac:dyDescent="0.25"/>
  <cols>
    <col min="1" max="1" width="3.125" style="9" bestFit="1" customWidth="1"/>
    <col min="2" max="2" width="18.625" style="9" bestFit="1" customWidth="1"/>
    <col min="3" max="3" width="9.875" style="9" bestFit="1" customWidth="1"/>
    <col min="4" max="5" width="4.125" style="9" bestFit="1" customWidth="1"/>
    <col min="6" max="6" width="6.625" style="9" bestFit="1" customWidth="1"/>
    <col min="7" max="9" width="9.25" style="9" bestFit="1" customWidth="1"/>
    <col min="10" max="10" width="5.375" style="9" bestFit="1" customWidth="1"/>
    <col min="11" max="12" width="7.75" style="9" bestFit="1" customWidth="1"/>
    <col min="13" max="14" width="6.5" style="9" bestFit="1" customWidth="1"/>
    <col min="15" max="15" width="4.875" style="9" bestFit="1" customWidth="1"/>
    <col min="16" max="16" width="7" style="9" bestFit="1" customWidth="1"/>
    <col min="17" max="17" width="3.5" style="9" bestFit="1" customWidth="1"/>
    <col min="18" max="18" width="4" style="9" bestFit="1" customWidth="1"/>
    <col min="19" max="20" width="5.25" style="9" bestFit="1" customWidth="1"/>
    <col min="21" max="22" width="9.375" style="9" bestFit="1" customWidth="1"/>
    <col min="23" max="23" width="9.125" style="9" bestFit="1" customWidth="1"/>
    <col min="24" max="24" width="6.625" style="9" bestFit="1" customWidth="1"/>
    <col min="25" max="25" width="8.75" style="9" bestFit="1" customWidth="1"/>
    <col min="26" max="26" width="7" style="9" bestFit="1" customWidth="1"/>
    <col min="27" max="27" width="10.125" style="9" bestFit="1" customWidth="1"/>
    <col min="28" max="28" width="6.625" style="9" bestFit="1" customWidth="1"/>
    <col min="29" max="29" width="11.125" style="9" bestFit="1" customWidth="1"/>
    <col min="30" max="30" width="12.75" style="15" bestFit="1" customWidth="1"/>
    <col min="31" max="31" width="3.75" style="9" bestFit="1" customWidth="1"/>
    <col min="32" max="32" width="7" style="9" bestFit="1" customWidth="1"/>
    <col min="33" max="33" width="4.125" style="9" bestFit="1" customWidth="1"/>
    <col min="34" max="34" width="6.5" style="9" bestFit="1" customWidth="1"/>
    <col min="35" max="35" width="11.875" style="9" bestFit="1" customWidth="1"/>
    <col min="36" max="36" width="9.5" style="9" bestFit="1" customWidth="1"/>
    <col min="37" max="256" width="9" style="9"/>
    <col min="257" max="257" width="3.125" style="9" bestFit="1" customWidth="1"/>
    <col min="258" max="258" width="18.625" style="9" bestFit="1" customWidth="1"/>
    <col min="259" max="259" width="9.875" style="9" bestFit="1" customWidth="1"/>
    <col min="260" max="261" width="4.125" style="9" bestFit="1" customWidth="1"/>
    <col min="262" max="262" width="6.625" style="9" bestFit="1" customWidth="1"/>
    <col min="263" max="265" width="9.25" style="9" bestFit="1" customWidth="1"/>
    <col min="266" max="266" width="5.375" style="9" bestFit="1" customWidth="1"/>
    <col min="267" max="268" width="7.75" style="9" bestFit="1" customWidth="1"/>
    <col min="269" max="270" width="6.5" style="9" bestFit="1" customWidth="1"/>
    <col min="271" max="271" width="4.875" style="9" bestFit="1" customWidth="1"/>
    <col min="272" max="272" width="7" style="9" bestFit="1" customWidth="1"/>
    <col min="273" max="273" width="3.5" style="9" bestFit="1" customWidth="1"/>
    <col min="274" max="274" width="4" style="9" bestFit="1" customWidth="1"/>
    <col min="275" max="276" width="5.25" style="9" bestFit="1" customWidth="1"/>
    <col min="277" max="278" width="9.375" style="9" bestFit="1" customWidth="1"/>
    <col min="279" max="279" width="9.125" style="9" bestFit="1" customWidth="1"/>
    <col min="280" max="280" width="6.625" style="9" bestFit="1" customWidth="1"/>
    <col min="281" max="281" width="8.75" style="9" bestFit="1" customWidth="1"/>
    <col min="282" max="282" width="7" style="9" bestFit="1" customWidth="1"/>
    <col min="283" max="283" width="10.125" style="9" bestFit="1" customWidth="1"/>
    <col min="284" max="284" width="6.625" style="9" bestFit="1" customWidth="1"/>
    <col min="285" max="285" width="11.125" style="9" bestFit="1" customWidth="1"/>
    <col min="286" max="286" width="12.75" style="9" bestFit="1" customWidth="1"/>
    <col min="287" max="287" width="3.75" style="9" bestFit="1" customWidth="1"/>
    <col min="288" max="288" width="7" style="9" bestFit="1" customWidth="1"/>
    <col min="289" max="289" width="4.125" style="9" bestFit="1" customWidth="1"/>
    <col min="290" max="290" width="6.5" style="9" bestFit="1" customWidth="1"/>
    <col min="291" max="291" width="11.875" style="9" bestFit="1" customWidth="1"/>
    <col min="292" max="292" width="9.5" style="9" bestFit="1" customWidth="1"/>
    <col min="293" max="512" width="9" style="9"/>
    <col min="513" max="513" width="3.125" style="9" bestFit="1" customWidth="1"/>
    <col min="514" max="514" width="18.625" style="9" bestFit="1" customWidth="1"/>
    <col min="515" max="515" width="9.875" style="9" bestFit="1" customWidth="1"/>
    <col min="516" max="517" width="4.125" style="9" bestFit="1" customWidth="1"/>
    <col min="518" max="518" width="6.625" style="9" bestFit="1" customWidth="1"/>
    <col min="519" max="521" width="9.25" style="9" bestFit="1" customWidth="1"/>
    <col min="522" max="522" width="5.375" style="9" bestFit="1" customWidth="1"/>
    <col min="523" max="524" width="7.75" style="9" bestFit="1" customWidth="1"/>
    <col min="525" max="526" width="6.5" style="9" bestFit="1" customWidth="1"/>
    <col min="527" max="527" width="4.875" style="9" bestFit="1" customWidth="1"/>
    <col min="528" max="528" width="7" style="9" bestFit="1" customWidth="1"/>
    <col min="529" max="529" width="3.5" style="9" bestFit="1" customWidth="1"/>
    <col min="530" max="530" width="4" style="9" bestFit="1" customWidth="1"/>
    <col min="531" max="532" width="5.25" style="9" bestFit="1" customWidth="1"/>
    <col min="533" max="534" width="9.375" style="9" bestFit="1" customWidth="1"/>
    <col min="535" max="535" width="9.125" style="9" bestFit="1" customWidth="1"/>
    <col min="536" max="536" width="6.625" style="9" bestFit="1" customWidth="1"/>
    <col min="537" max="537" width="8.75" style="9" bestFit="1" customWidth="1"/>
    <col min="538" max="538" width="7" style="9" bestFit="1" customWidth="1"/>
    <col min="539" max="539" width="10.125" style="9" bestFit="1" customWidth="1"/>
    <col min="540" max="540" width="6.625" style="9" bestFit="1" customWidth="1"/>
    <col min="541" max="541" width="11.125" style="9" bestFit="1" customWidth="1"/>
    <col min="542" max="542" width="12.75" style="9" bestFit="1" customWidth="1"/>
    <col min="543" max="543" width="3.75" style="9" bestFit="1" customWidth="1"/>
    <col min="544" max="544" width="7" style="9" bestFit="1" customWidth="1"/>
    <col min="545" max="545" width="4.125" style="9" bestFit="1" customWidth="1"/>
    <col min="546" max="546" width="6.5" style="9" bestFit="1" customWidth="1"/>
    <col min="547" max="547" width="11.875" style="9" bestFit="1" customWidth="1"/>
    <col min="548" max="548" width="9.5" style="9" bestFit="1" customWidth="1"/>
    <col min="549" max="768" width="9" style="9"/>
    <col min="769" max="769" width="3.125" style="9" bestFit="1" customWidth="1"/>
    <col min="770" max="770" width="18.625" style="9" bestFit="1" customWidth="1"/>
    <col min="771" max="771" width="9.875" style="9" bestFit="1" customWidth="1"/>
    <col min="772" max="773" width="4.125" style="9" bestFit="1" customWidth="1"/>
    <col min="774" max="774" width="6.625" style="9" bestFit="1" customWidth="1"/>
    <col min="775" max="777" width="9.25" style="9" bestFit="1" customWidth="1"/>
    <col min="778" max="778" width="5.375" style="9" bestFit="1" customWidth="1"/>
    <col min="779" max="780" width="7.75" style="9" bestFit="1" customWidth="1"/>
    <col min="781" max="782" width="6.5" style="9" bestFit="1" customWidth="1"/>
    <col min="783" max="783" width="4.875" style="9" bestFit="1" customWidth="1"/>
    <col min="784" max="784" width="7" style="9" bestFit="1" customWidth="1"/>
    <col min="785" max="785" width="3.5" style="9" bestFit="1" customWidth="1"/>
    <col min="786" max="786" width="4" style="9" bestFit="1" customWidth="1"/>
    <col min="787" max="788" width="5.25" style="9" bestFit="1" customWidth="1"/>
    <col min="789" max="790" width="9.375" style="9" bestFit="1" customWidth="1"/>
    <col min="791" max="791" width="9.125" style="9" bestFit="1" customWidth="1"/>
    <col min="792" max="792" width="6.625" style="9" bestFit="1" customWidth="1"/>
    <col min="793" max="793" width="8.75" style="9" bestFit="1" customWidth="1"/>
    <col min="794" max="794" width="7" style="9" bestFit="1" customWidth="1"/>
    <col min="795" max="795" width="10.125" style="9" bestFit="1" customWidth="1"/>
    <col min="796" max="796" width="6.625" style="9" bestFit="1" customWidth="1"/>
    <col min="797" max="797" width="11.125" style="9" bestFit="1" customWidth="1"/>
    <col min="798" max="798" width="12.75" style="9" bestFit="1" customWidth="1"/>
    <col min="799" max="799" width="3.75" style="9" bestFit="1" customWidth="1"/>
    <col min="800" max="800" width="7" style="9" bestFit="1" customWidth="1"/>
    <col min="801" max="801" width="4.125" style="9" bestFit="1" customWidth="1"/>
    <col min="802" max="802" width="6.5" style="9" bestFit="1" customWidth="1"/>
    <col min="803" max="803" width="11.875" style="9" bestFit="1" customWidth="1"/>
    <col min="804" max="804" width="9.5" style="9" bestFit="1" customWidth="1"/>
    <col min="805" max="1024" width="9" style="9"/>
    <col min="1025" max="1025" width="3.125" style="9" bestFit="1" customWidth="1"/>
    <col min="1026" max="1026" width="18.625" style="9" bestFit="1" customWidth="1"/>
    <col min="1027" max="1027" width="9.875" style="9" bestFit="1" customWidth="1"/>
    <col min="1028" max="1029" width="4.125" style="9" bestFit="1" customWidth="1"/>
    <col min="1030" max="1030" width="6.625" style="9" bestFit="1" customWidth="1"/>
    <col min="1031" max="1033" width="9.25" style="9" bestFit="1" customWidth="1"/>
    <col min="1034" max="1034" width="5.375" style="9" bestFit="1" customWidth="1"/>
    <col min="1035" max="1036" width="7.75" style="9" bestFit="1" customWidth="1"/>
    <col min="1037" max="1038" width="6.5" style="9" bestFit="1" customWidth="1"/>
    <col min="1039" max="1039" width="4.875" style="9" bestFit="1" customWidth="1"/>
    <col min="1040" max="1040" width="7" style="9" bestFit="1" customWidth="1"/>
    <col min="1041" max="1041" width="3.5" style="9" bestFit="1" customWidth="1"/>
    <col min="1042" max="1042" width="4" style="9" bestFit="1" customWidth="1"/>
    <col min="1043" max="1044" width="5.25" style="9" bestFit="1" customWidth="1"/>
    <col min="1045" max="1046" width="9.375" style="9" bestFit="1" customWidth="1"/>
    <col min="1047" max="1047" width="9.125" style="9" bestFit="1" customWidth="1"/>
    <col min="1048" max="1048" width="6.625" style="9" bestFit="1" customWidth="1"/>
    <col min="1049" max="1049" width="8.75" style="9" bestFit="1" customWidth="1"/>
    <col min="1050" max="1050" width="7" style="9" bestFit="1" customWidth="1"/>
    <col min="1051" max="1051" width="10.125" style="9" bestFit="1" customWidth="1"/>
    <col min="1052" max="1052" width="6.625" style="9" bestFit="1" customWidth="1"/>
    <col min="1053" max="1053" width="11.125" style="9" bestFit="1" customWidth="1"/>
    <col min="1054" max="1054" width="12.75" style="9" bestFit="1" customWidth="1"/>
    <col min="1055" max="1055" width="3.75" style="9" bestFit="1" customWidth="1"/>
    <col min="1056" max="1056" width="7" style="9" bestFit="1" customWidth="1"/>
    <col min="1057" max="1057" width="4.125" style="9" bestFit="1" customWidth="1"/>
    <col min="1058" max="1058" width="6.5" style="9" bestFit="1" customWidth="1"/>
    <col min="1059" max="1059" width="11.875" style="9" bestFit="1" customWidth="1"/>
    <col min="1060" max="1060" width="9.5" style="9" bestFit="1" customWidth="1"/>
    <col min="1061" max="1280" width="9" style="9"/>
    <col min="1281" max="1281" width="3.125" style="9" bestFit="1" customWidth="1"/>
    <col min="1282" max="1282" width="18.625" style="9" bestFit="1" customWidth="1"/>
    <col min="1283" max="1283" width="9.875" style="9" bestFit="1" customWidth="1"/>
    <col min="1284" max="1285" width="4.125" style="9" bestFit="1" customWidth="1"/>
    <col min="1286" max="1286" width="6.625" style="9" bestFit="1" customWidth="1"/>
    <col min="1287" max="1289" width="9.25" style="9" bestFit="1" customWidth="1"/>
    <col min="1290" max="1290" width="5.375" style="9" bestFit="1" customWidth="1"/>
    <col min="1291" max="1292" width="7.75" style="9" bestFit="1" customWidth="1"/>
    <col min="1293" max="1294" width="6.5" style="9" bestFit="1" customWidth="1"/>
    <col min="1295" max="1295" width="4.875" style="9" bestFit="1" customWidth="1"/>
    <col min="1296" max="1296" width="7" style="9" bestFit="1" customWidth="1"/>
    <col min="1297" max="1297" width="3.5" style="9" bestFit="1" customWidth="1"/>
    <col min="1298" max="1298" width="4" style="9" bestFit="1" customWidth="1"/>
    <col min="1299" max="1300" width="5.25" style="9" bestFit="1" customWidth="1"/>
    <col min="1301" max="1302" width="9.375" style="9" bestFit="1" customWidth="1"/>
    <col min="1303" max="1303" width="9.125" style="9" bestFit="1" customWidth="1"/>
    <col min="1304" max="1304" width="6.625" style="9" bestFit="1" customWidth="1"/>
    <col min="1305" max="1305" width="8.75" style="9" bestFit="1" customWidth="1"/>
    <col min="1306" max="1306" width="7" style="9" bestFit="1" customWidth="1"/>
    <col min="1307" max="1307" width="10.125" style="9" bestFit="1" customWidth="1"/>
    <col min="1308" max="1308" width="6.625" style="9" bestFit="1" customWidth="1"/>
    <col min="1309" max="1309" width="11.125" style="9" bestFit="1" customWidth="1"/>
    <col min="1310" max="1310" width="12.75" style="9" bestFit="1" customWidth="1"/>
    <col min="1311" max="1311" width="3.75" style="9" bestFit="1" customWidth="1"/>
    <col min="1312" max="1312" width="7" style="9" bestFit="1" customWidth="1"/>
    <col min="1313" max="1313" width="4.125" style="9" bestFit="1" customWidth="1"/>
    <col min="1314" max="1314" width="6.5" style="9" bestFit="1" customWidth="1"/>
    <col min="1315" max="1315" width="11.875" style="9" bestFit="1" customWidth="1"/>
    <col min="1316" max="1316" width="9.5" style="9" bestFit="1" customWidth="1"/>
    <col min="1317" max="1536" width="9" style="9"/>
    <col min="1537" max="1537" width="3.125" style="9" bestFit="1" customWidth="1"/>
    <col min="1538" max="1538" width="18.625" style="9" bestFit="1" customWidth="1"/>
    <col min="1539" max="1539" width="9.875" style="9" bestFit="1" customWidth="1"/>
    <col min="1540" max="1541" width="4.125" style="9" bestFit="1" customWidth="1"/>
    <col min="1542" max="1542" width="6.625" style="9" bestFit="1" customWidth="1"/>
    <col min="1543" max="1545" width="9.25" style="9" bestFit="1" customWidth="1"/>
    <col min="1546" max="1546" width="5.375" style="9" bestFit="1" customWidth="1"/>
    <col min="1547" max="1548" width="7.75" style="9" bestFit="1" customWidth="1"/>
    <col min="1549" max="1550" width="6.5" style="9" bestFit="1" customWidth="1"/>
    <col min="1551" max="1551" width="4.875" style="9" bestFit="1" customWidth="1"/>
    <col min="1552" max="1552" width="7" style="9" bestFit="1" customWidth="1"/>
    <col min="1553" max="1553" width="3.5" style="9" bestFit="1" customWidth="1"/>
    <col min="1554" max="1554" width="4" style="9" bestFit="1" customWidth="1"/>
    <col min="1555" max="1556" width="5.25" style="9" bestFit="1" customWidth="1"/>
    <col min="1557" max="1558" width="9.375" style="9" bestFit="1" customWidth="1"/>
    <col min="1559" max="1559" width="9.125" style="9" bestFit="1" customWidth="1"/>
    <col min="1560" max="1560" width="6.625" style="9" bestFit="1" customWidth="1"/>
    <col min="1561" max="1561" width="8.75" style="9" bestFit="1" customWidth="1"/>
    <col min="1562" max="1562" width="7" style="9" bestFit="1" customWidth="1"/>
    <col min="1563" max="1563" width="10.125" style="9" bestFit="1" customWidth="1"/>
    <col min="1564" max="1564" width="6.625" style="9" bestFit="1" customWidth="1"/>
    <col min="1565" max="1565" width="11.125" style="9" bestFit="1" customWidth="1"/>
    <col min="1566" max="1566" width="12.75" style="9" bestFit="1" customWidth="1"/>
    <col min="1567" max="1567" width="3.75" style="9" bestFit="1" customWidth="1"/>
    <col min="1568" max="1568" width="7" style="9" bestFit="1" customWidth="1"/>
    <col min="1569" max="1569" width="4.125" style="9" bestFit="1" customWidth="1"/>
    <col min="1570" max="1570" width="6.5" style="9" bestFit="1" customWidth="1"/>
    <col min="1571" max="1571" width="11.875" style="9" bestFit="1" customWidth="1"/>
    <col min="1572" max="1572" width="9.5" style="9" bestFit="1" customWidth="1"/>
    <col min="1573" max="1792" width="9" style="9"/>
    <col min="1793" max="1793" width="3.125" style="9" bestFit="1" customWidth="1"/>
    <col min="1794" max="1794" width="18.625" style="9" bestFit="1" customWidth="1"/>
    <col min="1795" max="1795" width="9.875" style="9" bestFit="1" customWidth="1"/>
    <col min="1796" max="1797" width="4.125" style="9" bestFit="1" customWidth="1"/>
    <col min="1798" max="1798" width="6.625" style="9" bestFit="1" customWidth="1"/>
    <col min="1799" max="1801" width="9.25" style="9" bestFit="1" customWidth="1"/>
    <col min="1802" max="1802" width="5.375" style="9" bestFit="1" customWidth="1"/>
    <col min="1803" max="1804" width="7.75" style="9" bestFit="1" customWidth="1"/>
    <col min="1805" max="1806" width="6.5" style="9" bestFit="1" customWidth="1"/>
    <col min="1807" max="1807" width="4.875" style="9" bestFit="1" customWidth="1"/>
    <col min="1808" max="1808" width="7" style="9" bestFit="1" customWidth="1"/>
    <col min="1809" max="1809" width="3.5" style="9" bestFit="1" customWidth="1"/>
    <col min="1810" max="1810" width="4" style="9" bestFit="1" customWidth="1"/>
    <col min="1811" max="1812" width="5.25" style="9" bestFit="1" customWidth="1"/>
    <col min="1813" max="1814" width="9.375" style="9" bestFit="1" customWidth="1"/>
    <col min="1815" max="1815" width="9.125" style="9" bestFit="1" customWidth="1"/>
    <col min="1816" max="1816" width="6.625" style="9" bestFit="1" customWidth="1"/>
    <col min="1817" max="1817" width="8.75" style="9" bestFit="1" customWidth="1"/>
    <col min="1818" max="1818" width="7" style="9" bestFit="1" customWidth="1"/>
    <col min="1819" max="1819" width="10.125" style="9" bestFit="1" customWidth="1"/>
    <col min="1820" max="1820" width="6.625" style="9" bestFit="1" customWidth="1"/>
    <col min="1821" max="1821" width="11.125" style="9" bestFit="1" customWidth="1"/>
    <col min="1822" max="1822" width="12.75" style="9" bestFit="1" customWidth="1"/>
    <col min="1823" max="1823" width="3.75" style="9" bestFit="1" customWidth="1"/>
    <col min="1824" max="1824" width="7" style="9" bestFit="1" customWidth="1"/>
    <col min="1825" max="1825" width="4.125" style="9" bestFit="1" customWidth="1"/>
    <col min="1826" max="1826" width="6.5" style="9" bestFit="1" customWidth="1"/>
    <col min="1827" max="1827" width="11.875" style="9" bestFit="1" customWidth="1"/>
    <col min="1828" max="1828" width="9.5" style="9" bestFit="1" customWidth="1"/>
    <col min="1829" max="2048" width="9" style="9"/>
    <col min="2049" max="2049" width="3.125" style="9" bestFit="1" customWidth="1"/>
    <col min="2050" max="2050" width="18.625" style="9" bestFit="1" customWidth="1"/>
    <col min="2051" max="2051" width="9.875" style="9" bestFit="1" customWidth="1"/>
    <col min="2052" max="2053" width="4.125" style="9" bestFit="1" customWidth="1"/>
    <col min="2054" max="2054" width="6.625" style="9" bestFit="1" customWidth="1"/>
    <col min="2055" max="2057" width="9.25" style="9" bestFit="1" customWidth="1"/>
    <col min="2058" max="2058" width="5.375" style="9" bestFit="1" customWidth="1"/>
    <col min="2059" max="2060" width="7.75" style="9" bestFit="1" customWidth="1"/>
    <col min="2061" max="2062" width="6.5" style="9" bestFit="1" customWidth="1"/>
    <col min="2063" max="2063" width="4.875" style="9" bestFit="1" customWidth="1"/>
    <col min="2064" max="2064" width="7" style="9" bestFit="1" customWidth="1"/>
    <col min="2065" max="2065" width="3.5" style="9" bestFit="1" customWidth="1"/>
    <col min="2066" max="2066" width="4" style="9" bestFit="1" customWidth="1"/>
    <col min="2067" max="2068" width="5.25" style="9" bestFit="1" customWidth="1"/>
    <col min="2069" max="2070" width="9.375" style="9" bestFit="1" customWidth="1"/>
    <col min="2071" max="2071" width="9.125" style="9" bestFit="1" customWidth="1"/>
    <col min="2072" max="2072" width="6.625" style="9" bestFit="1" customWidth="1"/>
    <col min="2073" max="2073" width="8.75" style="9" bestFit="1" customWidth="1"/>
    <col min="2074" max="2074" width="7" style="9" bestFit="1" customWidth="1"/>
    <col min="2075" max="2075" width="10.125" style="9" bestFit="1" customWidth="1"/>
    <col min="2076" max="2076" width="6.625" style="9" bestFit="1" customWidth="1"/>
    <col min="2077" max="2077" width="11.125" style="9" bestFit="1" customWidth="1"/>
    <col min="2078" max="2078" width="12.75" style="9" bestFit="1" customWidth="1"/>
    <col min="2079" max="2079" width="3.75" style="9" bestFit="1" customWidth="1"/>
    <col min="2080" max="2080" width="7" style="9" bestFit="1" customWidth="1"/>
    <col min="2081" max="2081" width="4.125" style="9" bestFit="1" customWidth="1"/>
    <col min="2082" max="2082" width="6.5" style="9" bestFit="1" customWidth="1"/>
    <col min="2083" max="2083" width="11.875" style="9" bestFit="1" customWidth="1"/>
    <col min="2084" max="2084" width="9.5" style="9" bestFit="1" customWidth="1"/>
    <col min="2085" max="2304" width="9" style="9"/>
    <col min="2305" max="2305" width="3.125" style="9" bestFit="1" customWidth="1"/>
    <col min="2306" max="2306" width="18.625" style="9" bestFit="1" customWidth="1"/>
    <col min="2307" max="2307" width="9.875" style="9" bestFit="1" customWidth="1"/>
    <col min="2308" max="2309" width="4.125" style="9" bestFit="1" customWidth="1"/>
    <col min="2310" max="2310" width="6.625" style="9" bestFit="1" customWidth="1"/>
    <col min="2311" max="2313" width="9.25" style="9" bestFit="1" customWidth="1"/>
    <col min="2314" max="2314" width="5.375" style="9" bestFit="1" customWidth="1"/>
    <col min="2315" max="2316" width="7.75" style="9" bestFit="1" customWidth="1"/>
    <col min="2317" max="2318" width="6.5" style="9" bestFit="1" customWidth="1"/>
    <col min="2319" max="2319" width="4.875" style="9" bestFit="1" customWidth="1"/>
    <col min="2320" max="2320" width="7" style="9" bestFit="1" customWidth="1"/>
    <col min="2321" max="2321" width="3.5" style="9" bestFit="1" customWidth="1"/>
    <col min="2322" max="2322" width="4" style="9" bestFit="1" customWidth="1"/>
    <col min="2323" max="2324" width="5.25" style="9" bestFit="1" customWidth="1"/>
    <col min="2325" max="2326" width="9.375" style="9" bestFit="1" customWidth="1"/>
    <col min="2327" max="2327" width="9.125" style="9" bestFit="1" customWidth="1"/>
    <col min="2328" max="2328" width="6.625" style="9" bestFit="1" customWidth="1"/>
    <col min="2329" max="2329" width="8.75" style="9" bestFit="1" customWidth="1"/>
    <col min="2330" max="2330" width="7" style="9" bestFit="1" customWidth="1"/>
    <col min="2331" max="2331" width="10.125" style="9" bestFit="1" customWidth="1"/>
    <col min="2332" max="2332" width="6.625" style="9" bestFit="1" customWidth="1"/>
    <col min="2333" max="2333" width="11.125" style="9" bestFit="1" customWidth="1"/>
    <col min="2334" max="2334" width="12.75" style="9" bestFit="1" customWidth="1"/>
    <col min="2335" max="2335" width="3.75" style="9" bestFit="1" customWidth="1"/>
    <col min="2336" max="2336" width="7" style="9" bestFit="1" customWidth="1"/>
    <col min="2337" max="2337" width="4.125" style="9" bestFit="1" customWidth="1"/>
    <col min="2338" max="2338" width="6.5" style="9" bestFit="1" customWidth="1"/>
    <col min="2339" max="2339" width="11.875" style="9" bestFit="1" customWidth="1"/>
    <col min="2340" max="2340" width="9.5" style="9" bestFit="1" customWidth="1"/>
    <col min="2341" max="2560" width="9" style="9"/>
    <col min="2561" max="2561" width="3.125" style="9" bestFit="1" customWidth="1"/>
    <col min="2562" max="2562" width="18.625" style="9" bestFit="1" customWidth="1"/>
    <col min="2563" max="2563" width="9.875" style="9" bestFit="1" customWidth="1"/>
    <col min="2564" max="2565" width="4.125" style="9" bestFit="1" customWidth="1"/>
    <col min="2566" max="2566" width="6.625" style="9" bestFit="1" customWidth="1"/>
    <col min="2567" max="2569" width="9.25" style="9" bestFit="1" customWidth="1"/>
    <col min="2570" max="2570" width="5.375" style="9" bestFit="1" customWidth="1"/>
    <col min="2571" max="2572" width="7.75" style="9" bestFit="1" customWidth="1"/>
    <col min="2573" max="2574" width="6.5" style="9" bestFit="1" customWidth="1"/>
    <col min="2575" max="2575" width="4.875" style="9" bestFit="1" customWidth="1"/>
    <col min="2576" max="2576" width="7" style="9" bestFit="1" customWidth="1"/>
    <col min="2577" max="2577" width="3.5" style="9" bestFit="1" customWidth="1"/>
    <col min="2578" max="2578" width="4" style="9" bestFit="1" customWidth="1"/>
    <col min="2579" max="2580" width="5.25" style="9" bestFit="1" customWidth="1"/>
    <col min="2581" max="2582" width="9.375" style="9" bestFit="1" customWidth="1"/>
    <col min="2583" max="2583" width="9.125" style="9" bestFit="1" customWidth="1"/>
    <col min="2584" max="2584" width="6.625" style="9" bestFit="1" customWidth="1"/>
    <col min="2585" max="2585" width="8.75" style="9" bestFit="1" customWidth="1"/>
    <col min="2586" max="2586" width="7" style="9" bestFit="1" customWidth="1"/>
    <col min="2587" max="2587" width="10.125" style="9" bestFit="1" customWidth="1"/>
    <col min="2588" max="2588" width="6.625" style="9" bestFit="1" customWidth="1"/>
    <col min="2589" max="2589" width="11.125" style="9" bestFit="1" customWidth="1"/>
    <col min="2590" max="2590" width="12.75" style="9" bestFit="1" customWidth="1"/>
    <col min="2591" max="2591" width="3.75" style="9" bestFit="1" customWidth="1"/>
    <col min="2592" max="2592" width="7" style="9" bestFit="1" customWidth="1"/>
    <col min="2593" max="2593" width="4.125" style="9" bestFit="1" customWidth="1"/>
    <col min="2594" max="2594" width="6.5" style="9" bestFit="1" customWidth="1"/>
    <col min="2595" max="2595" width="11.875" style="9" bestFit="1" customWidth="1"/>
    <col min="2596" max="2596" width="9.5" style="9" bestFit="1" customWidth="1"/>
    <col min="2597" max="2816" width="9" style="9"/>
    <col min="2817" max="2817" width="3.125" style="9" bestFit="1" customWidth="1"/>
    <col min="2818" max="2818" width="18.625" style="9" bestFit="1" customWidth="1"/>
    <col min="2819" max="2819" width="9.875" style="9" bestFit="1" customWidth="1"/>
    <col min="2820" max="2821" width="4.125" style="9" bestFit="1" customWidth="1"/>
    <col min="2822" max="2822" width="6.625" style="9" bestFit="1" customWidth="1"/>
    <col min="2823" max="2825" width="9.25" style="9" bestFit="1" customWidth="1"/>
    <col min="2826" max="2826" width="5.375" style="9" bestFit="1" customWidth="1"/>
    <col min="2827" max="2828" width="7.75" style="9" bestFit="1" customWidth="1"/>
    <col min="2829" max="2830" width="6.5" style="9" bestFit="1" customWidth="1"/>
    <col min="2831" max="2831" width="4.875" style="9" bestFit="1" customWidth="1"/>
    <col min="2832" max="2832" width="7" style="9" bestFit="1" customWidth="1"/>
    <col min="2833" max="2833" width="3.5" style="9" bestFit="1" customWidth="1"/>
    <col min="2834" max="2834" width="4" style="9" bestFit="1" customWidth="1"/>
    <col min="2835" max="2836" width="5.25" style="9" bestFit="1" customWidth="1"/>
    <col min="2837" max="2838" width="9.375" style="9" bestFit="1" customWidth="1"/>
    <col min="2839" max="2839" width="9.125" style="9" bestFit="1" customWidth="1"/>
    <col min="2840" max="2840" width="6.625" style="9" bestFit="1" customWidth="1"/>
    <col min="2841" max="2841" width="8.75" style="9" bestFit="1" customWidth="1"/>
    <col min="2842" max="2842" width="7" style="9" bestFit="1" customWidth="1"/>
    <col min="2843" max="2843" width="10.125" style="9" bestFit="1" customWidth="1"/>
    <col min="2844" max="2844" width="6.625" style="9" bestFit="1" customWidth="1"/>
    <col min="2845" max="2845" width="11.125" style="9" bestFit="1" customWidth="1"/>
    <col min="2846" max="2846" width="12.75" style="9" bestFit="1" customWidth="1"/>
    <col min="2847" max="2847" width="3.75" style="9" bestFit="1" customWidth="1"/>
    <col min="2848" max="2848" width="7" style="9" bestFit="1" customWidth="1"/>
    <col min="2849" max="2849" width="4.125" style="9" bestFit="1" customWidth="1"/>
    <col min="2850" max="2850" width="6.5" style="9" bestFit="1" customWidth="1"/>
    <col min="2851" max="2851" width="11.875" style="9" bestFit="1" customWidth="1"/>
    <col min="2852" max="2852" width="9.5" style="9" bestFit="1" customWidth="1"/>
    <col min="2853" max="3072" width="9" style="9"/>
    <col min="3073" max="3073" width="3.125" style="9" bestFit="1" customWidth="1"/>
    <col min="3074" max="3074" width="18.625" style="9" bestFit="1" customWidth="1"/>
    <col min="3075" max="3075" width="9.875" style="9" bestFit="1" customWidth="1"/>
    <col min="3076" max="3077" width="4.125" style="9" bestFit="1" customWidth="1"/>
    <col min="3078" max="3078" width="6.625" style="9" bestFit="1" customWidth="1"/>
    <col min="3079" max="3081" width="9.25" style="9" bestFit="1" customWidth="1"/>
    <col min="3082" max="3082" width="5.375" style="9" bestFit="1" customWidth="1"/>
    <col min="3083" max="3084" width="7.75" style="9" bestFit="1" customWidth="1"/>
    <col min="3085" max="3086" width="6.5" style="9" bestFit="1" customWidth="1"/>
    <col min="3087" max="3087" width="4.875" style="9" bestFit="1" customWidth="1"/>
    <col min="3088" max="3088" width="7" style="9" bestFit="1" customWidth="1"/>
    <col min="3089" max="3089" width="3.5" style="9" bestFit="1" customWidth="1"/>
    <col min="3090" max="3090" width="4" style="9" bestFit="1" customWidth="1"/>
    <col min="3091" max="3092" width="5.25" style="9" bestFit="1" customWidth="1"/>
    <col min="3093" max="3094" width="9.375" style="9" bestFit="1" customWidth="1"/>
    <col min="3095" max="3095" width="9.125" style="9" bestFit="1" customWidth="1"/>
    <col min="3096" max="3096" width="6.625" style="9" bestFit="1" customWidth="1"/>
    <col min="3097" max="3097" width="8.75" style="9" bestFit="1" customWidth="1"/>
    <col min="3098" max="3098" width="7" style="9" bestFit="1" customWidth="1"/>
    <col min="3099" max="3099" width="10.125" style="9" bestFit="1" customWidth="1"/>
    <col min="3100" max="3100" width="6.625" style="9" bestFit="1" customWidth="1"/>
    <col min="3101" max="3101" width="11.125" style="9" bestFit="1" customWidth="1"/>
    <col min="3102" max="3102" width="12.75" style="9" bestFit="1" customWidth="1"/>
    <col min="3103" max="3103" width="3.75" style="9" bestFit="1" customWidth="1"/>
    <col min="3104" max="3104" width="7" style="9" bestFit="1" customWidth="1"/>
    <col min="3105" max="3105" width="4.125" style="9" bestFit="1" customWidth="1"/>
    <col min="3106" max="3106" width="6.5" style="9" bestFit="1" customWidth="1"/>
    <col min="3107" max="3107" width="11.875" style="9" bestFit="1" customWidth="1"/>
    <col min="3108" max="3108" width="9.5" style="9" bestFit="1" customWidth="1"/>
    <col min="3109" max="3328" width="9" style="9"/>
    <col min="3329" max="3329" width="3.125" style="9" bestFit="1" customWidth="1"/>
    <col min="3330" max="3330" width="18.625" style="9" bestFit="1" customWidth="1"/>
    <col min="3331" max="3331" width="9.875" style="9" bestFit="1" customWidth="1"/>
    <col min="3332" max="3333" width="4.125" style="9" bestFit="1" customWidth="1"/>
    <col min="3334" max="3334" width="6.625" style="9" bestFit="1" customWidth="1"/>
    <col min="3335" max="3337" width="9.25" style="9" bestFit="1" customWidth="1"/>
    <col min="3338" max="3338" width="5.375" style="9" bestFit="1" customWidth="1"/>
    <col min="3339" max="3340" width="7.75" style="9" bestFit="1" customWidth="1"/>
    <col min="3341" max="3342" width="6.5" style="9" bestFit="1" customWidth="1"/>
    <col min="3343" max="3343" width="4.875" style="9" bestFit="1" customWidth="1"/>
    <col min="3344" max="3344" width="7" style="9" bestFit="1" customWidth="1"/>
    <col min="3345" max="3345" width="3.5" style="9" bestFit="1" customWidth="1"/>
    <col min="3346" max="3346" width="4" style="9" bestFit="1" customWidth="1"/>
    <col min="3347" max="3348" width="5.25" style="9" bestFit="1" customWidth="1"/>
    <col min="3349" max="3350" width="9.375" style="9" bestFit="1" customWidth="1"/>
    <col min="3351" max="3351" width="9.125" style="9" bestFit="1" customWidth="1"/>
    <col min="3352" max="3352" width="6.625" style="9" bestFit="1" customWidth="1"/>
    <col min="3353" max="3353" width="8.75" style="9" bestFit="1" customWidth="1"/>
    <col min="3354" max="3354" width="7" style="9" bestFit="1" customWidth="1"/>
    <col min="3355" max="3355" width="10.125" style="9" bestFit="1" customWidth="1"/>
    <col min="3356" max="3356" width="6.625" style="9" bestFit="1" customWidth="1"/>
    <col min="3357" max="3357" width="11.125" style="9" bestFit="1" customWidth="1"/>
    <col min="3358" max="3358" width="12.75" style="9" bestFit="1" customWidth="1"/>
    <col min="3359" max="3359" width="3.75" style="9" bestFit="1" customWidth="1"/>
    <col min="3360" max="3360" width="7" style="9" bestFit="1" customWidth="1"/>
    <col min="3361" max="3361" width="4.125" style="9" bestFit="1" customWidth="1"/>
    <col min="3362" max="3362" width="6.5" style="9" bestFit="1" customWidth="1"/>
    <col min="3363" max="3363" width="11.875" style="9" bestFit="1" customWidth="1"/>
    <col min="3364" max="3364" width="9.5" style="9" bestFit="1" customWidth="1"/>
    <col min="3365" max="3584" width="9" style="9"/>
    <col min="3585" max="3585" width="3.125" style="9" bestFit="1" customWidth="1"/>
    <col min="3586" max="3586" width="18.625" style="9" bestFit="1" customWidth="1"/>
    <col min="3587" max="3587" width="9.875" style="9" bestFit="1" customWidth="1"/>
    <col min="3588" max="3589" width="4.125" style="9" bestFit="1" customWidth="1"/>
    <col min="3590" max="3590" width="6.625" style="9" bestFit="1" customWidth="1"/>
    <col min="3591" max="3593" width="9.25" style="9" bestFit="1" customWidth="1"/>
    <col min="3594" max="3594" width="5.375" style="9" bestFit="1" customWidth="1"/>
    <col min="3595" max="3596" width="7.75" style="9" bestFit="1" customWidth="1"/>
    <col min="3597" max="3598" width="6.5" style="9" bestFit="1" customWidth="1"/>
    <col min="3599" max="3599" width="4.875" style="9" bestFit="1" customWidth="1"/>
    <col min="3600" max="3600" width="7" style="9" bestFit="1" customWidth="1"/>
    <col min="3601" max="3601" width="3.5" style="9" bestFit="1" customWidth="1"/>
    <col min="3602" max="3602" width="4" style="9" bestFit="1" customWidth="1"/>
    <col min="3603" max="3604" width="5.25" style="9" bestFit="1" customWidth="1"/>
    <col min="3605" max="3606" width="9.375" style="9" bestFit="1" customWidth="1"/>
    <col min="3607" max="3607" width="9.125" style="9" bestFit="1" customWidth="1"/>
    <col min="3608" max="3608" width="6.625" style="9" bestFit="1" customWidth="1"/>
    <col min="3609" max="3609" width="8.75" style="9" bestFit="1" customWidth="1"/>
    <col min="3610" max="3610" width="7" style="9" bestFit="1" customWidth="1"/>
    <col min="3611" max="3611" width="10.125" style="9" bestFit="1" customWidth="1"/>
    <col min="3612" max="3612" width="6.625" style="9" bestFit="1" customWidth="1"/>
    <col min="3613" max="3613" width="11.125" style="9" bestFit="1" customWidth="1"/>
    <col min="3614" max="3614" width="12.75" style="9" bestFit="1" customWidth="1"/>
    <col min="3615" max="3615" width="3.75" style="9" bestFit="1" customWidth="1"/>
    <col min="3616" max="3616" width="7" style="9" bestFit="1" customWidth="1"/>
    <col min="3617" max="3617" width="4.125" style="9" bestFit="1" customWidth="1"/>
    <col min="3618" max="3618" width="6.5" style="9" bestFit="1" customWidth="1"/>
    <col min="3619" max="3619" width="11.875" style="9" bestFit="1" customWidth="1"/>
    <col min="3620" max="3620" width="9.5" style="9" bestFit="1" customWidth="1"/>
    <col min="3621" max="3840" width="9" style="9"/>
    <col min="3841" max="3841" width="3.125" style="9" bestFit="1" customWidth="1"/>
    <col min="3842" max="3842" width="18.625" style="9" bestFit="1" customWidth="1"/>
    <col min="3843" max="3843" width="9.875" style="9" bestFit="1" customWidth="1"/>
    <col min="3844" max="3845" width="4.125" style="9" bestFit="1" customWidth="1"/>
    <col min="3846" max="3846" width="6.625" style="9" bestFit="1" customWidth="1"/>
    <col min="3847" max="3849" width="9.25" style="9" bestFit="1" customWidth="1"/>
    <col min="3850" max="3850" width="5.375" style="9" bestFit="1" customWidth="1"/>
    <col min="3851" max="3852" width="7.75" style="9" bestFit="1" customWidth="1"/>
    <col min="3853" max="3854" width="6.5" style="9" bestFit="1" customWidth="1"/>
    <col min="3855" max="3855" width="4.875" style="9" bestFit="1" customWidth="1"/>
    <col min="3856" max="3856" width="7" style="9" bestFit="1" customWidth="1"/>
    <col min="3857" max="3857" width="3.5" style="9" bestFit="1" customWidth="1"/>
    <col min="3858" max="3858" width="4" style="9" bestFit="1" customWidth="1"/>
    <col min="3859" max="3860" width="5.25" style="9" bestFit="1" customWidth="1"/>
    <col min="3861" max="3862" width="9.375" style="9" bestFit="1" customWidth="1"/>
    <col min="3863" max="3863" width="9.125" style="9" bestFit="1" customWidth="1"/>
    <col min="3864" max="3864" width="6.625" style="9" bestFit="1" customWidth="1"/>
    <col min="3865" max="3865" width="8.75" style="9" bestFit="1" customWidth="1"/>
    <col min="3866" max="3866" width="7" style="9" bestFit="1" customWidth="1"/>
    <col min="3867" max="3867" width="10.125" style="9" bestFit="1" customWidth="1"/>
    <col min="3868" max="3868" width="6.625" style="9" bestFit="1" customWidth="1"/>
    <col min="3869" max="3869" width="11.125" style="9" bestFit="1" customWidth="1"/>
    <col min="3870" max="3870" width="12.75" style="9" bestFit="1" customWidth="1"/>
    <col min="3871" max="3871" width="3.75" style="9" bestFit="1" customWidth="1"/>
    <col min="3872" max="3872" width="7" style="9" bestFit="1" customWidth="1"/>
    <col min="3873" max="3873" width="4.125" style="9" bestFit="1" customWidth="1"/>
    <col min="3874" max="3874" width="6.5" style="9" bestFit="1" customWidth="1"/>
    <col min="3875" max="3875" width="11.875" style="9" bestFit="1" customWidth="1"/>
    <col min="3876" max="3876" width="9.5" style="9" bestFit="1" customWidth="1"/>
    <col min="3877" max="4096" width="9" style="9"/>
    <col min="4097" max="4097" width="3.125" style="9" bestFit="1" customWidth="1"/>
    <col min="4098" max="4098" width="18.625" style="9" bestFit="1" customWidth="1"/>
    <col min="4099" max="4099" width="9.875" style="9" bestFit="1" customWidth="1"/>
    <col min="4100" max="4101" width="4.125" style="9" bestFit="1" customWidth="1"/>
    <col min="4102" max="4102" width="6.625" style="9" bestFit="1" customWidth="1"/>
    <col min="4103" max="4105" width="9.25" style="9" bestFit="1" customWidth="1"/>
    <col min="4106" max="4106" width="5.375" style="9" bestFit="1" customWidth="1"/>
    <col min="4107" max="4108" width="7.75" style="9" bestFit="1" customWidth="1"/>
    <col min="4109" max="4110" width="6.5" style="9" bestFit="1" customWidth="1"/>
    <col min="4111" max="4111" width="4.875" style="9" bestFit="1" customWidth="1"/>
    <col min="4112" max="4112" width="7" style="9" bestFit="1" customWidth="1"/>
    <col min="4113" max="4113" width="3.5" style="9" bestFit="1" customWidth="1"/>
    <col min="4114" max="4114" width="4" style="9" bestFit="1" customWidth="1"/>
    <col min="4115" max="4116" width="5.25" style="9" bestFit="1" customWidth="1"/>
    <col min="4117" max="4118" width="9.375" style="9" bestFit="1" customWidth="1"/>
    <col min="4119" max="4119" width="9.125" style="9" bestFit="1" customWidth="1"/>
    <col min="4120" max="4120" width="6.625" style="9" bestFit="1" customWidth="1"/>
    <col min="4121" max="4121" width="8.75" style="9" bestFit="1" customWidth="1"/>
    <col min="4122" max="4122" width="7" style="9" bestFit="1" customWidth="1"/>
    <col min="4123" max="4123" width="10.125" style="9" bestFit="1" customWidth="1"/>
    <col min="4124" max="4124" width="6.625" style="9" bestFit="1" customWidth="1"/>
    <col min="4125" max="4125" width="11.125" style="9" bestFit="1" customWidth="1"/>
    <col min="4126" max="4126" width="12.75" style="9" bestFit="1" customWidth="1"/>
    <col min="4127" max="4127" width="3.75" style="9" bestFit="1" customWidth="1"/>
    <col min="4128" max="4128" width="7" style="9" bestFit="1" customWidth="1"/>
    <col min="4129" max="4129" width="4.125" style="9" bestFit="1" customWidth="1"/>
    <col min="4130" max="4130" width="6.5" style="9" bestFit="1" customWidth="1"/>
    <col min="4131" max="4131" width="11.875" style="9" bestFit="1" customWidth="1"/>
    <col min="4132" max="4132" width="9.5" style="9" bestFit="1" customWidth="1"/>
    <col min="4133" max="4352" width="9" style="9"/>
    <col min="4353" max="4353" width="3.125" style="9" bestFit="1" customWidth="1"/>
    <col min="4354" max="4354" width="18.625" style="9" bestFit="1" customWidth="1"/>
    <col min="4355" max="4355" width="9.875" style="9" bestFit="1" customWidth="1"/>
    <col min="4356" max="4357" width="4.125" style="9" bestFit="1" customWidth="1"/>
    <col min="4358" max="4358" width="6.625" style="9" bestFit="1" customWidth="1"/>
    <col min="4359" max="4361" width="9.25" style="9" bestFit="1" customWidth="1"/>
    <col min="4362" max="4362" width="5.375" style="9" bestFit="1" customWidth="1"/>
    <col min="4363" max="4364" width="7.75" style="9" bestFit="1" customWidth="1"/>
    <col min="4365" max="4366" width="6.5" style="9" bestFit="1" customWidth="1"/>
    <col min="4367" max="4367" width="4.875" style="9" bestFit="1" customWidth="1"/>
    <col min="4368" max="4368" width="7" style="9" bestFit="1" customWidth="1"/>
    <col min="4369" max="4369" width="3.5" style="9" bestFit="1" customWidth="1"/>
    <col min="4370" max="4370" width="4" style="9" bestFit="1" customWidth="1"/>
    <col min="4371" max="4372" width="5.25" style="9" bestFit="1" customWidth="1"/>
    <col min="4373" max="4374" width="9.375" style="9" bestFit="1" customWidth="1"/>
    <col min="4375" max="4375" width="9.125" style="9" bestFit="1" customWidth="1"/>
    <col min="4376" max="4376" width="6.625" style="9" bestFit="1" customWidth="1"/>
    <col min="4377" max="4377" width="8.75" style="9" bestFit="1" customWidth="1"/>
    <col min="4378" max="4378" width="7" style="9" bestFit="1" customWidth="1"/>
    <col min="4379" max="4379" width="10.125" style="9" bestFit="1" customWidth="1"/>
    <col min="4380" max="4380" width="6.625" style="9" bestFit="1" customWidth="1"/>
    <col min="4381" max="4381" width="11.125" style="9" bestFit="1" customWidth="1"/>
    <col min="4382" max="4382" width="12.75" style="9" bestFit="1" customWidth="1"/>
    <col min="4383" max="4383" width="3.75" style="9" bestFit="1" customWidth="1"/>
    <col min="4384" max="4384" width="7" style="9" bestFit="1" customWidth="1"/>
    <col min="4385" max="4385" width="4.125" style="9" bestFit="1" customWidth="1"/>
    <col min="4386" max="4386" width="6.5" style="9" bestFit="1" customWidth="1"/>
    <col min="4387" max="4387" width="11.875" style="9" bestFit="1" customWidth="1"/>
    <col min="4388" max="4388" width="9.5" style="9" bestFit="1" customWidth="1"/>
    <col min="4389" max="4608" width="9" style="9"/>
    <col min="4609" max="4609" width="3.125" style="9" bestFit="1" customWidth="1"/>
    <col min="4610" max="4610" width="18.625" style="9" bestFit="1" customWidth="1"/>
    <col min="4611" max="4611" width="9.875" style="9" bestFit="1" customWidth="1"/>
    <col min="4612" max="4613" width="4.125" style="9" bestFit="1" customWidth="1"/>
    <col min="4614" max="4614" width="6.625" style="9" bestFit="1" customWidth="1"/>
    <col min="4615" max="4617" width="9.25" style="9" bestFit="1" customWidth="1"/>
    <col min="4618" max="4618" width="5.375" style="9" bestFit="1" customWidth="1"/>
    <col min="4619" max="4620" width="7.75" style="9" bestFit="1" customWidth="1"/>
    <col min="4621" max="4622" width="6.5" style="9" bestFit="1" customWidth="1"/>
    <col min="4623" max="4623" width="4.875" style="9" bestFit="1" customWidth="1"/>
    <col min="4624" max="4624" width="7" style="9" bestFit="1" customWidth="1"/>
    <col min="4625" max="4625" width="3.5" style="9" bestFit="1" customWidth="1"/>
    <col min="4626" max="4626" width="4" style="9" bestFit="1" customWidth="1"/>
    <col min="4627" max="4628" width="5.25" style="9" bestFit="1" customWidth="1"/>
    <col min="4629" max="4630" width="9.375" style="9" bestFit="1" customWidth="1"/>
    <col min="4631" max="4631" width="9.125" style="9" bestFit="1" customWidth="1"/>
    <col min="4632" max="4632" width="6.625" style="9" bestFit="1" customWidth="1"/>
    <col min="4633" max="4633" width="8.75" style="9" bestFit="1" customWidth="1"/>
    <col min="4634" max="4634" width="7" style="9" bestFit="1" customWidth="1"/>
    <col min="4635" max="4635" width="10.125" style="9" bestFit="1" customWidth="1"/>
    <col min="4636" max="4636" width="6.625" style="9" bestFit="1" customWidth="1"/>
    <col min="4637" max="4637" width="11.125" style="9" bestFit="1" customWidth="1"/>
    <col min="4638" max="4638" width="12.75" style="9" bestFit="1" customWidth="1"/>
    <col min="4639" max="4639" width="3.75" style="9" bestFit="1" customWidth="1"/>
    <col min="4640" max="4640" width="7" style="9" bestFit="1" customWidth="1"/>
    <col min="4641" max="4641" width="4.125" style="9" bestFit="1" customWidth="1"/>
    <col min="4642" max="4642" width="6.5" style="9" bestFit="1" customWidth="1"/>
    <col min="4643" max="4643" width="11.875" style="9" bestFit="1" customWidth="1"/>
    <col min="4644" max="4644" width="9.5" style="9" bestFit="1" customWidth="1"/>
    <col min="4645" max="4864" width="9" style="9"/>
    <col min="4865" max="4865" width="3.125" style="9" bestFit="1" customWidth="1"/>
    <col min="4866" max="4866" width="18.625" style="9" bestFit="1" customWidth="1"/>
    <col min="4867" max="4867" width="9.875" style="9" bestFit="1" customWidth="1"/>
    <col min="4868" max="4869" width="4.125" style="9" bestFit="1" customWidth="1"/>
    <col min="4870" max="4870" width="6.625" style="9" bestFit="1" customWidth="1"/>
    <col min="4871" max="4873" width="9.25" style="9" bestFit="1" customWidth="1"/>
    <col min="4874" max="4874" width="5.375" style="9" bestFit="1" customWidth="1"/>
    <col min="4875" max="4876" width="7.75" style="9" bestFit="1" customWidth="1"/>
    <col min="4877" max="4878" width="6.5" style="9" bestFit="1" customWidth="1"/>
    <col min="4879" max="4879" width="4.875" style="9" bestFit="1" customWidth="1"/>
    <col min="4880" max="4880" width="7" style="9" bestFit="1" customWidth="1"/>
    <col min="4881" max="4881" width="3.5" style="9" bestFit="1" customWidth="1"/>
    <col min="4882" max="4882" width="4" style="9" bestFit="1" customWidth="1"/>
    <col min="4883" max="4884" width="5.25" style="9" bestFit="1" customWidth="1"/>
    <col min="4885" max="4886" width="9.375" style="9" bestFit="1" customWidth="1"/>
    <col min="4887" max="4887" width="9.125" style="9" bestFit="1" customWidth="1"/>
    <col min="4888" max="4888" width="6.625" style="9" bestFit="1" customWidth="1"/>
    <col min="4889" max="4889" width="8.75" style="9" bestFit="1" customWidth="1"/>
    <col min="4890" max="4890" width="7" style="9" bestFit="1" customWidth="1"/>
    <col min="4891" max="4891" width="10.125" style="9" bestFit="1" customWidth="1"/>
    <col min="4892" max="4892" width="6.625" style="9" bestFit="1" customWidth="1"/>
    <col min="4893" max="4893" width="11.125" style="9" bestFit="1" customWidth="1"/>
    <col min="4894" max="4894" width="12.75" style="9" bestFit="1" customWidth="1"/>
    <col min="4895" max="4895" width="3.75" style="9" bestFit="1" customWidth="1"/>
    <col min="4896" max="4896" width="7" style="9" bestFit="1" customWidth="1"/>
    <col min="4897" max="4897" width="4.125" style="9" bestFit="1" customWidth="1"/>
    <col min="4898" max="4898" width="6.5" style="9" bestFit="1" customWidth="1"/>
    <col min="4899" max="4899" width="11.875" style="9" bestFit="1" customWidth="1"/>
    <col min="4900" max="4900" width="9.5" style="9" bestFit="1" customWidth="1"/>
    <col min="4901" max="5120" width="9" style="9"/>
    <col min="5121" max="5121" width="3.125" style="9" bestFit="1" customWidth="1"/>
    <col min="5122" max="5122" width="18.625" style="9" bestFit="1" customWidth="1"/>
    <col min="5123" max="5123" width="9.875" style="9" bestFit="1" customWidth="1"/>
    <col min="5124" max="5125" width="4.125" style="9" bestFit="1" customWidth="1"/>
    <col min="5126" max="5126" width="6.625" style="9" bestFit="1" customWidth="1"/>
    <col min="5127" max="5129" width="9.25" style="9" bestFit="1" customWidth="1"/>
    <col min="5130" max="5130" width="5.375" style="9" bestFit="1" customWidth="1"/>
    <col min="5131" max="5132" width="7.75" style="9" bestFit="1" customWidth="1"/>
    <col min="5133" max="5134" width="6.5" style="9" bestFit="1" customWidth="1"/>
    <col min="5135" max="5135" width="4.875" style="9" bestFit="1" customWidth="1"/>
    <col min="5136" max="5136" width="7" style="9" bestFit="1" customWidth="1"/>
    <col min="5137" max="5137" width="3.5" style="9" bestFit="1" customWidth="1"/>
    <col min="5138" max="5138" width="4" style="9" bestFit="1" customWidth="1"/>
    <col min="5139" max="5140" width="5.25" style="9" bestFit="1" customWidth="1"/>
    <col min="5141" max="5142" width="9.375" style="9" bestFit="1" customWidth="1"/>
    <col min="5143" max="5143" width="9.125" style="9" bestFit="1" customWidth="1"/>
    <col min="5144" max="5144" width="6.625" style="9" bestFit="1" customWidth="1"/>
    <col min="5145" max="5145" width="8.75" style="9" bestFit="1" customWidth="1"/>
    <col min="5146" max="5146" width="7" style="9" bestFit="1" customWidth="1"/>
    <col min="5147" max="5147" width="10.125" style="9" bestFit="1" customWidth="1"/>
    <col min="5148" max="5148" width="6.625" style="9" bestFit="1" customWidth="1"/>
    <col min="5149" max="5149" width="11.125" style="9" bestFit="1" customWidth="1"/>
    <col min="5150" max="5150" width="12.75" style="9" bestFit="1" customWidth="1"/>
    <col min="5151" max="5151" width="3.75" style="9" bestFit="1" customWidth="1"/>
    <col min="5152" max="5152" width="7" style="9" bestFit="1" customWidth="1"/>
    <col min="5153" max="5153" width="4.125" style="9" bestFit="1" customWidth="1"/>
    <col min="5154" max="5154" width="6.5" style="9" bestFit="1" customWidth="1"/>
    <col min="5155" max="5155" width="11.875" style="9" bestFit="1" customWidth="1"/>
    <col min="5156" max="5156" width="9.5" style="9" bestFit="1" customWidth="1"/>
    <col min="5157" max="5376" width="9" style="9"/>
    <col min="5377" max="5377" width="3.125" style="9" bestFit="1" customWidth="1"/>
    <col min="5378" max="5378" width="18.625" style="9" bestFit="1" customWidth="1"/>
    <col min="5379" max="5379" width="9.875" style="9" bestFit="1" customWidth="1"/>
    <col min="5380" max="5381" width="4.125" style="9" bestFit="1" customWidth="1"/>
    <col min="5382" max="5382" width="6.625" style="9" bestFit="1" customWidth="1"/>
    <col min="5383" max="5385" width="9.25" style="9" bestFit="1" customWidth="1"/>
    <col min="5386" max="5386" width="5.375" style="9" bestFit="1" customWidth="1"/>
    <col min="5387" max="5388" width="7.75" style="9" bestFit="1" customWidth="1"/>
    <col min="5389" max="5390" width="6.5" style="9" bestFit="1" customWidth="1"/>
    <col min="5391" max="5391" width="4.875" style="9" bestFit="1" customWidth="1"/>
    <col min="5392" max="5392" width="7" style="9" bestFit="1" customWidth="1"/>
    <col min="5393" max="5393" width="3.5" style="9" bestFit="1" customWidth="1"/>
    <col min="5394" max="5394" width="4" style="9" bestFit="1" customWidth="1"/>
    <col min="5395" max="5396" width="5.25" style="9" bestFit="1" customWidth="1"/>
    <col min="5397" max="5398" width="9.375" style="9" bestFit="1" customWidth="1"/>
    <col min="5399" max="5399" width="9.125" style="9" bestFit="1" customWidth="1"/>
    <col min="5400" max="5400" width="6.625" style="9" bestFit="1" customWidth="1"/>
    <col min="5401" max="5401" width="8.75" style="9" bestFit="1" customWidth="1"/>
    <col min="5402" max="5402" width="7" style="9" bestFit="1" customWidth="1"/>
    <col min="5403" max="5403" width="10.125" style="9" bestFit="1" customWidth="1"/>
    <col min="5404" max="5404" width="6.625" style="9" bestFit="1" customWidth="1"/>
    <col min="5405" max="5405" width="11.125" style="9" bestFit="1" customWidth="1"/>
    <col min="5406" max="5406" width="12.75" style="9" bestFit="1" customWidth="1"/>
    <col min="5407" max="5407" width="3.75" style="9" bestFit="1" customWidth="1"/>
    <col min="5408" max="5408" width="7" style="9" bestFit="1" customWidth="1"/>
    <col min="5409" max="5409" width="4.125" style="9" bestFit="1" customWidth="1"/>
    <col min="5410" max="5410" width="6.5" style="9" bestFit="1" customWidth="1"/>
    <col min="5411" max="5411" width="11.875" style="9" bestFit="1" customWidth="1"/>
    <col min="5412" max="5412" width="9.5" style="9" bestFit="1" customWidth="1"/>
    <col min="5413" max="5632" width="9" style="9"/>
    <col min="5633" max="5633" width="3.125" style="9" bestFit="1" customWidth="1"/>
    <col min="5634" max="5634" width="18.625" style="9" bestFit="1" customWidth="1"/>
    <col min="5635" max="5635" width="9.875" style="9" bestFit="1" customWidth="1"/>
    <col min="5636" max="5637" width="4.125" style="9" bestFit="1" customWidth="1"/>
    <col min="5638" max="5638" width="6.625" style="9" bestFit="1" customWidth="1"/>
    <col min="5639" max="5641" width="9.25" style="9" bestFit="1" customWidth="1"/>
    <col min="5642" max="5642" width="5.375" style="9" bestFit="1" customWidth="1"/>
    <col min="5643" max="5644" width="7.75" style="9" bestFit="1" customWidth="1"/>
    <col min="5645" max="5646" width="6.5" style="9" bestFit="1" customWidth="1"/>
    <col min="5647" max="5647" width="4.875" style="9" bestFit="1" customWidth="1"/>
    <col min="5648" max="5648" width="7" style="9" bestFit="1" customWidth="1"/>
    <col min="5649" max="5649" width="3.5" style="9" bestFit="1" customWidth="1"/>
    <col min="5650" max="5650" width="4" style="9" bestFit="1" customWidth="1"/>
    <col min="5651" max="5652" width="5.25" style="9" bestFit="1" customWidth="1"/>
    <col min="5653" max="5654" width="9.375" style="9" bestFit="1" customWidth="1"/>
    <col min="5655" max="5655" width="9.125" style="9" bestFit="1" customWidth="1"/>
    <col min="5656" max="5656" width="6.625" style="9" bestFit="1" customWidth="1"/>
    <col min="5657" max="5657" width="8.75" style="9" bestFit="1" customWidth="1"/>
    <col min="5658" max="5658" width="7" style="9" bestFit="1" customWidth="1"/>
    <col min="5659" max="5659" width="10.125" style="9" bestFit="1" customWidth="1"/>
    <col min="5660" max="5660" width="6.625" style="9" bestFit="1" customWidth="1"/>
    <col min="5661" max="5661" width="11.125" style="9" bestFit="1" customWidth="1"/>
    <col min="5662" max="5662" width="12.75" style="9" bestFit="1" customWidth="1"/>
    <col min="5663" max="5663" width="3.75" style="9" bestFit="1" customWidth="1"/>
    <col min="5664" max="5664" width="7" style="9" bestFit="1" customWidth="1"/>
    <col min="5665" max="5665" width="4.125" style="9" bestFit="1" customWidth="1"/>
    <col min="5666" max="5666" width="6.5" style="9" bestFit="1" customWidth="1"/>
    <col min="5667" max="5667" width="11.875" style="9" bestFit="1" customWidth="1"/>
    <col min="5668" max="5668" width="9.5" style="9" bestFit="1" customWidth="1"/>
    <col min="5669" max="5888" width="9" style="9"/>
    <col min="5889" max="5889" width="3.125" style="9" bestFit="1" customWidth="1"/>
    <col min="5890" max="5890" width="18.625" style="9" bestFit="1" customWidth="1"/>
    <col min="5891" max="5891" width="9.875" style="9" bestFit="1" customWidth="1"/>
    <col min="5892" max="5893" width="4.125" style="9" bestFit="1" customWidth="1"/>
    <col min="5894" max="5894" width="6.625" style="9" bestFit="1" customWidth="1"/>
    <col min="5895" max="5897" width="9.25" style="9" bestFit="1" customWidth="1"/>
    <col min="5898" max="5898" width="5.375" style="9" bestFit="1" customWidth="1"/>
    <col min="5899" max="5900" width="7.75" style="9" bestFit="1" customWidth="1"/>
    <col min="5901" max="5902" width="6.5" style="9" bestFit="1" customWidth="1"/>
    <col min="5903" max="5903" width="4.875" style="9" bestFit="1" customWidth="1"/>
    <col min="5904" max="5904" width="7" style="9" bestFit="1" customWidth="1"/>
    <col min="5905" max="5905" width="3.5" style="9" bestFit="1" customWidth="1"/>
    <col min="5906" max="5906" width="4" style="9" bestFit="1" customWidth="1"/>
    <col min="5907" max="5908" width="5.25" style="9" bestFit="1" customWidth="1"/>
    <col min="5909" max="5910" width="9.375" style="9" bestFit="1" customWidth="1"/>
    <col min="5911" max="5911" width="9.125" style="9" bestFit="1" customWidth="1"/>
    <col min="5912" max="5912" width="6.625" style="9" bestFit="1" customWidth="1"/>
    <col min="5913" max="5913" width="8.75" style="9" bestFit="1" customWidth="1"/>
    <col min="5914" max="5914" width="7" style="9" bestFit="1" customWidth="1"/>
    <col min="5915" max="5915" width="10.125" style="9" bestFit="1" customWidth="1"/>
    <col min="5916" max="5916" width="6.625" style="9" bestFit="1" customWidth="1"/>
    <col min="5917" max="5917" width="11.125" style="9" bestFit="1" customWidth="1"/>
    <col min="5918" max="5918" width="12.75" style="9" bestFit="1" customWidth="1"/>
    <col min="5919" max="5919" width="3.75" style="9" bestFit="1" customWidth="1"/>
    <col min="5920" max="5920" width="7" style="9" bestFit="1" customWidth="1"/>
    <col min="5921" max="5921" width="4.125" style="9" bestFit="1" customWidth="1"/>
    <col min="5922" max="5922" width="6.5" style="9" bestFit="1" customWidth="1"/>
    <col min="5923" max="5923" width="11.875" style="9" bestFit="1" customWidth="1"/>
    <col min="5924" max="5924" width="9.5" style="9" bestFit="1" customWidth="1"/>
    <col min="5925" max="6144" width="9" style="9"/>
    <col min="6145" max="6145" width="3.125" style="9" bestFit="1" customWidth="1"/>
    <col min="6146" max="6146" width="18.625" style="9" bestFit="1" customWidth="1"/>
    <col min="6147" max="6147" width="9.875" style="9" bestFit="1" customWidth="1"/>
    <col min="6148" max="6149" width="4.125" style="9" bestFit="1" customWidth="1"/>
    <col min="6150" max="6150" width="6.625" style="9" bestFit="1" customWidth="1"/>
    <col min="6151" max="6153" width="9.25" style="9" bestFit="1" customWidth="1"/>
    <col min="6154" max="6154" width="5.375" style="9" bestFit="1" customWidth="1"/>
    <col min="6155" max="6156" width="7.75" style="9" bestFit="1" customWidth="1"/>
    <col min="6157" max="6158" width="6.5" style="9" bestFit="1" customWidth="1"/>
    <col min="6159" max="6159" width="4.875" style="9" bestFit="1" customWidth="1"/>
    <col min="6160" max="6160" width="7" style="9" bestFit="1" customWidth="1"/>
    <col min="6161" max="6161" width="3.5" style="9" bestFit="1" customWidth="1"/>
    <col min="6162" max="6162" width="4" style="9" bestFit="1" customWidth="1"/>
    <col min="6163" max="6164" width="5.25" style="9" bestFit="1" customWidth="1"/>
    <col min="6165" max="6166" width="9.375" style="9" bestFit="1" customWidth="1"/>
    <col min="6167" max="6167" width="9.125" style="9" bestFit="1" customWidth="1"/>
    <col min="6168" max="6168" width="6.625" style="9" bestFit="1" customWidth="1"/>
    <col min="6169" max="6169" width="8.75" style="9" bestFit="1" customWidth="1"/>
    <col min="6170" max="6170" width="7" style="9" bestFit="1" customWidth="1"/>
    <col min="6171" max="6171" width="10.125" style="9" bestFit="1" customWidth="1"/>
    <col min="6172" max="6172" width="6.625" style="9" bestFit="1" customWidth="1"/>
    <col min="6173" max="6173" width="11.125" style="9" bestFit="1" customWidth="1"/>
    <col min="6174" max="6174" width="12.75" style="9" bestFit="1" customWidth="1"/>
    <col min="6175" max="6175" width="3.75" style="9" bestFit="1" customWidth="1"/>
    <col min="6176" max="6176" width="7" style="9" bestFit="1" customWidth="1"/>
    <col min="6177" max="6177" width="4.125" style="9" bestFit="1" customWidth="1"/>
    <col min="6178" max="6178" width="6.5" style="9" bestFit="1" customWidth="1"/>
    <col min="6179" max="6179" width="11.875" style="9" bestFit="1" customWidth="1"/>
    <col min="6180" max="6180" width="9.5" style="9" bestFit="1" customWidth="1"/>
    <col min="6181" max="6400" width="9" style="9"/>
    <col min="6401" max="6401" width="3.125" style="9" bestFit="1" customWidth="1"/>
    <col min="6402" max="6402" width="18.625" style="9" bestFit="1" customWidth="1"/>
    <col min="6403" max="6403" width="9.875" style="9" bestFit="1" customWidth="1"/>
    <col min="6404" max="6405" width="4.125" style="9" bestFit="1" customWidth="1"/>
    <col min="6406" max="6406" width="6.625" style="9" bestFit="1" customWidth="1"/>
    <col min="6407" max="6409" width="9.25" style="9" bestFit="1" customWidth="1"/>
    <col min="6410" max="6410" width="5.375" style="9" bestFit="1" customWidth="1"/>
    <col min="6411" max="6412" width="7.75" style="9" bestFit="1" customWidth="1"/>
    <col min="6413" max="6414" width="6.5" style="9" bestFit="1" customWidth="1"/>
    <col min="6415" max="6415" width="4.875" style="9" bestFit="1" customWidth="1"/>
    <col min="6416" max="6416" width="7" style="9" bestFit="1" customWidth="1"/>
    <col min="6417" max="6417" width="3.5" style="9" bestFit="1" customWidth="1"/>
    <col min="6418" max="6418" width="4" style="9" bestFit="1" customWidth="1"/>
    <col min="6419" max="6420" width="5.25" style="9" bestFit="1" customWidth="1"/>
    <col min="6421" max="6422" width="9.375" style="9" bestFit="1" customWidth="1"/>
    <col min="6423" max="6423" width="9.125" style="9" bestFit="1" customWidth="1"/>
    <col min="6424" max="6424" width="6.625" style="9" bestFit="1" customWidth="1"/>
    <col min="6425" max="6425" width="8.75" style="9" bestFit="1" customWidth="1"/>
    <col min="6426" max="6426" width="7" style="9" bestFit="1" customWidth="1"/>
    <col min="6427" max="6427" width="10.125" style="9" bestFit="1" customWidth="1"/>
    <col min="6428" max="6428" width="6.625" style="9" bestFit="1" customWidth="1"/>
    <col min="6429" max="6429" width="11.125" style="9" bestFit="1" customWidth="1"/>
    <col min="6430" max="6430" width="12.75" style="9" bestFit="1" customWidth="1"/>
    <col min="6431" max="6431" width="3.75" style="9" bestFit="1" customWidth="1"/>
    <col min="6432" max="6432" width="7" style="9" bestFit="1" customWidth="1"/>
    <col min="6433" max="6433" width="4.125" style="9" bestFit="1" customWidth="1"/>
    <col min="6434" max="6434" width="6.5" style="9" bestFit="1" customWidth="1"/>
    <col min="6435" max="6435" width="11.875" style="9" bestFit="1" customWidth="1"/>
    <col min="6436" max="6436" width="9.5" style="9" bestFit="1" customWidth="1"/>
    <col min="6437" max="6656" width="9" style="9"/>
    <col min="6657" max="6657" width="3.125" style="9" bestFit="1" customWidth="1"/>
    <col min="6658" max="6658" width="18.625" style="9" bestFit="1" customWidth="1"/>
    <col min="6659" max="6659" width="9.875" style="9" bestFit="1" customWidth="1"/>
    <col min="6660" max="6661" width="4.125" style="9" bestFit="1" customWidth="1"/>
    <col min="6662" max="6662" width="6.625" style="9" bestFit="1" customWidth="1"/>
    <col min="6663" max="6665" width="9.25" style="9" bestFit="1" customWidth="1"/>
    <col min="6666" max="6666" width="5.375" style="9" bestFit="1" customWidth="1"/>
    <col min="6667" max="6668" width="7.75" style="9" bestFit="1" customWidth="1"/>
    <col min="6669" max="6670" width="6.5" style="9" bestFit="1" customWidth="1"/>
    <col min="6671" max="6671" width="4.875" style="9" bestFit="1" customWidth="1"/>
    <col min="6672" max="6672" width="7" style="9" bestFit="1" customWidth="1"/>
    <col min="6673" max="6673" width="3.5" style="9" bestFit="1" customWidth="1"/>
    <col min="6674" max="6674" width="4" style="9" bestFit="1" customWidth="1"/>
    <col min="6675" max="6676" width="5.25" style="9" bestFit="1" customWidth="1"/>
    <col min="6677" max="6678" width="9.375" style="9" bestFit="1" customWidth="1"/>
    <col min="6679" max="6679" width="9.125" style="9" bestFit="1" customWidth="1"/>
    <col min="6680" max="6680" width="6.625" style="9" bestFit="1" customWidth="1"/>
    <col min="6681" max="6681" width="8.75" style="9" bestFit="1" customWidth="1"/>
    <col min="6682" max="6682" width="7" style="9" bestFit="1" customWidth="1"/>
    <col min="6683" max="6683" width="10.125" style="9" bestFit="1" customWidth="1"/>
    <col min="6684" max="6684" width="6.625" style="9" bestFit="1" customWidth="1"/>
    <col min="6685" max="6685" width="11.125" style="9" bestFit="1" customWidth="1"/>
    <col min="6686" max="6686" width="12.75" style="9" bestFit="1" customWidth="1"/>
    <col min="6687" max="6687" width="3.75" style="9" bestFit="1" customWidth="1"/>
    <col min="6688" max="6688" width="7" style="9" bestFit="1" customWidth="1"/>
    <col min="6689" max="6689" width="4.125" style="9" bestFit="1" customWidth="1"/>
    <col min="6690" max="6690" width="6.5" style="9" bestFit="1" customWidth="1"/>
    <col min="6691" max="6691" width="11.875" style="9" bestFit="1" customWidth="1"/>
    <col min="6692" max="6692" width="9.5" style="9" bestFit="1" customWidth="1"/>
    <col min="6693" max="6912" width="9" style="9"/>
    <col min="6913" max="6913" width="3.125" style="9" bestFit="1" customWidth="1"/>
    <col min="6914" max="6914" width="18.625" style="9" bestFit="1" customWidth="1"/>
    <col min="6915" max="6915" width="9.875" style="9" bestFit="1" customWidth="1"/>
    <col min="6916" max="6917" width="4.125" style="9" bestFit="1" customWidth="1"/>
    <col min="6918" max="6918" width="6.625" style="9" bestFit="1" customWidth="1"/>
    <col min="6919" max="6921" width="9.25" style="9" bestFit="1" customWidth="1"/>
    <col min="6922" max="6922" width="5.375" style="9" bestFit="1" customWidth="1"/>
    <col min="6923" max="6924" width="7.75" style="9" bestFit="1" customWidth="1"/>
    <col min="6925" max="6926" width="6.5" style="9" bestFit="1" customWidth="1"/>
    <col min="6927" max="6927" width="4.875" style="9" bestFit="1" customWidth="1"/>
    <col min="6928" max="6928" width="7" style="9" bestFit="1" customWidth="1"/>
    <col min="6929" max="6929" width="3.5" style="9" bestFit="1" customWidth="1"/>
    <col min="6930" max="6930" width="4" style="9" bestFit="1" customWidth="1"/>
    <col min="6931" max="6932" width="5.25" style="9" bestFit="1" customWidth="1"/>
    <col min="6933" max="6934" width="9.375" style="9" bestFit="1" customWidth="1"/>
    <col min="6935" max="6935" width="9.125" style="9" bestFit="1" customWidth="1"/>
    <col min="6936" max="6936" width="6.625" style="9" bestFit="1" customWidth="1"/>
    <col min="6937" max="6937" width="8.75" style="9" bestFit="1" customWidth="1"/>
    <col min="6938" max="6938" width="7" style="9" bestFit="1" customWidth="1"/>
    <col min="6939" max="6939" width="10.125" style="9" bestFit="1" customWidth="1"/>
    <col min="6940" max="6940" width="6.625" style="9" bestFit="1" customWidth="1"/>
    <col min="6941" max="6941" width="11.125" style="9" bestFit="1" customWidth="1"/>
    <col min="6942" max="6942" width="12.75" style="9" bestFit="1" customWidth="1"/>
    <col min="6943" max="6943" width="3.75" style="9" bestFit="1" customWidth="1"/>
    <col min="6944" max="6944" width="7" style="9" bestFit="1" customWidth="1"/>
    <col min="6945" max="6945" width="4.125" style="9" bestFit="1" customWidth="1"/>
    <col min="6946" max="6946" width="6.5" style="9" bestFit="1" customWidth="1"/>
    <col min="6947" max="6947" width="11.875" style="9" bestFit="1" customWidth="1"/>
    <col min="6948" max="6948" width="9.5" style="9" bestFit="1" customWidth="1"/>
    <col min="6949" max="7168" width="9" style="9"/>
    <col min="7169" max="7169" width="3.125" style="9" bestFit="1" customWidth="1"/>
    <col min="7170" max="7170" width="18.625" style="9" bestFit="1" customWidth="1"/>
    <col min="7171" max="7171" width="9.875" style="9" bestFit="1" customWidth="1"/>
    <col min="7172" max="7173" width="4.125" style="9" bestFit="1" customWidth="1"/>
    <col min="7174" max="7174" width="6.625" style="9" bestFit="1" customWidth="1"/>
    <col min="7175" max="7177" width="9.25" style="9" bestFit="1" customWidth="1"/>
    <col min="7178" max="7178" width="5.375" style="9" bestFit="1" customWidth="1"/>
    <col min="7179" max="7180" width="7.75" style="9" bestFit="1" customWidth="1"/>
    <col min="7181" max="7182" width="6.5" style="9" bestFit="1" customWidth="1"/>
    <col min="7183" max="7183" width="4.875" style="9" bestFit="1" customWidth="1"/>
    <col min="7184" max="7184" width="7" style="9" bestFit="1" customWidth="1"/>
    <col min="7185" max="7185" width="3.5" style="9" bestFit="1" customWidth="1"/>
    <col min="7186" max="7186" width="4" style="9" bestFit="1" customWidth="1"/>
    <col min="7187" max="7188" width="5.25" style="9" bestFit="1" customWidth="1"/>
    <col min="7189" max="7190" width="9.375" style="9" bestFit="1" customWidth="1"/>
    <col min="7191" max="7191" width="9.125" style="9" bestFit="1" customWidth="1"/>
    <col min="7192" max="7192" width="6.625" style="9" bestFit="1" customWidth="1"/>
    <col min="7193" max="7193" width="8.75" style="9" bestFit="1" customWidth="1"/>
    <col min="7194" max="7194" width="7" style="9" bestFit="1" customWidth="1"/>
    <col min="7195" max="7195" width="10.125" style="9" bestFit="1" customWidth="1"/>
    <col min="7196" max="7196" width="6.625" style="9" bestFit="1" customWidth="1"/>
    <col min="7197" max="7197" width="11.125" style="9" bestFit="1" customWidth="1"/>
    <col min="7198" max="7198" width="12.75" style="9" bestFit="1" customWidth="1"/>
    <col min="7199" max="7199" width="3.75" style="9" bestFit="1" customWidth="1"/>
    <col min="7200" max="7200" width="7" style="9" bestFit="1" customWidth="1"/>
    <col min="7201" max="7201" width="4.125" style="9" bestFit="1" customWidth="1"/>
    <col min="7202" max="7202" width="6.5" style="9" bestFit="1" customWidth="1"/>
    <col min="7203" max="7203" width="11.875" style="9" bestFit="1" customWidth="1"/>
    <col min="7204" max="7204" width="9.5" style="9" bestFit="1" customWidth="1"/>
    <col min="7205" max="7424" width="9" style="9"/>
    <col min="7425" max="7425" width="3.125" style="9" bestFit="1" customWidth="1"/>
    <col min="7426" max="7426" width="18.625" style="9" bestFit="1" customWidth="1"/>
    <col min="7427" max="7427" width="9.875" style="9" bestFit="1" customWidth="1"/>
    <col min="7428" max="7429" width="4.125" style="9" bestFit="1" customWidth="1"/>
    <col min="7430" max="7430" width="6.625" style="9" bestFit="1" customWidth="1"/>
    <col min="7431" max="7433" width="9.25" style="9" bestFit="1" customWidth="1"/>
    <col min="7434" max="7434" width="5.375" style="9" bestFit="1" customWidth="1"/>
    <col min="7435" max="7436" width="7.75" style="9" bestFit="1" customWidth="1"/>
    <col min="7437" max="7438" width="6.5" style="9" bestFit="1" customWidth="1"/>
    <col min="7439" max="7439" width="4.875" style="9" bestFit="1" customWidth="1"/>
    <col min="7440" max="7440" width="7" style="9" bestFit="1" customWidth="1"/>
    <col min="7441" max="7441" width="3.5" style="9" bestFit="1" customWidth="1"/>
    <col min="7442" max="7442" width="4" style="9" bestFit="1" customWidth="1"/>
    <col min="7443" max="7444" width="5.25" style="9" bestFit="1" customWidth="1"/>
    <col min="7445" max="7446" width="9.375" style="9" bestFit="1" customWidth="1"/>
    <col min="7447" max="7447" width="9.125" style="9" bestFit="1" customWidth="1"/>
    <col min="7448" max="7448" width="6.625" style="9" bestFit="1" customWidth="1"/>
    <col min="7449" max="7449" width="8.75" style="9" bestFit="1" customWidth="1"/>
    <col min="7450" max="7450" width="7" style="9" bestFit="1" customWidth="1"/>
    <col min="7451" max="7451" width="10.125" style="9" bestFit="1" customWidth="1"/>
    <col min="7452" max="7452" width="6.625" style="9" bestFit="1" customWidth="1"/>
    <col min="7453" max="7453" width="11.125" style="9" bestFit="1" customWidth="1"/>
    <col min="7454" max="7454" width="12.75" style="9" bestFit="1" customWidth="1"/>
    <col min="7455" max="7455" width="3.75" style="9" bestFit="1" customWidth="1"/>
    <col min="7456" max="7456" width="7" style="9" bestFit="1" customWidth="1"/>
    <col min="7457" max="7457" width="4.125" style="9" bestFit="1" customWidth="1"/>
    <col min="7458" max="7458" width="6.5" style="9" bestFit="1" customWidth="1"/>
    <col min="7459" max="7459" width="11.875" style="9" bestFit="1" customWidth="1"/>
    <col min="7460" max="7460" width="9.5" style="9" bestFit="1" customWidth="1"/>
    <col min="7461" max="7680" width="9" style="9"/>
    <col min="7681" max="7681" width="3.125" style="9" bestFit="1" customWidth="1"/>
    <col min="7682" max="7682" width="18.625" style="9" bestFit="1" customWidth="1"/>
    <col min="7683" max="7683" width="9.875" style="9" bestFit="1" customWidth="1"/>
    <col min="7684" max="7685" width="4.125" style="9" bestFit="1" customWidth="1"/>
    <col min="7686" max="7686" width="6.625" style="9" bestFit="1" customWidth="1"/>
    <col min="7687" max="7689" width="9.25" style="9" bestFit="1" customWidth="1"/>
    <col min="7690" max="7690" width="5.375" style="9" bestFit="1" customWidth="1"/>
    <col min="7691" max="7692" width="7.75" style="9" bestFit="1" customWidth="1"/>
    <col min="7693" max="7694" width="6.5" style="9" bestFit="1" customWidth="1"/>
    <col min="7695" max="7695" width="4.875" style="9" bestFit="1" customWidth="1"/>
    <col min="7696" max="7696" width="7" style="9" bestFit="1" customWidth="1"/>
    <col min="7697" max="7697" width="3.5" style="9" bestFit="1" customWidth="1"/>
    <col min="7698" max="7698" width="4" style="9" bestFit="1" customWidth="1"/>
    <col min="7699" max="7700" width="5.25" style="9" bestFit="1" customWidth="1"/>
    <col min="7701" max="7702" width="9.375" style="9" bestFit="1" customWidth="1"/>
    <col min="7703" max="7703" width="9.125" style="9" bestFit="1" customWidth="1"/>
    <col min="7704" max="7704" width="6.625" style="9" bestFit="1" customWidth="1"/>
    <col min="7705" max="7705" width="8.75" style="9" bestFit="1" customWidth="1"/>
    <col min="7706" max="7706" width="7" style="9" bestFit="1" customWidth="1"/>
    <col min="7707" max="7707" width="10.125" style="9" bestFit="1" customWidth="1"/>
    <col min="7708" max="7708" width="6.625" style="9" bestFit="1" customWidth="1"/>
    <col min="7709" max="7709" width="11.125" style="9" bestFit="1" customWidth="1"/>
    <col min="7710" max="7710" width="12.75" style="9" bestFit="1" customWidth="1"/>
    <col min="7711" max="7711" width="3.75" style="9" bestFit="1" customWidth="1"/>
    <col min="7712" max="7712" width="7" style="9" bestFit="1" customWidth="1"/>
    <col min="7713" max="7713" width="4.125" style="9" bestFit="1" customWidth="1"/>
    <col min="7714" max="7714" width="6.5" style="9" bestFit="1" customWidth="1"/>
    <col min="7715" max="7715" width="11.875" style="9" bestFit="1" customWidth="1"/>
    <col min="7716" max="7716" width="9.5" style="9" bestFit="1" customWidth="1"/>
    <col min="7717" max="7936" width="9" style="9"/>
    <col min="7937" max="7937" width="3.125" style="9" bestFit="1" customWidth="1"/>
    <col min="7938" max="7938" width="18.625" style="9" bestFit="1" customWidth="1"/>
    <col min="7939" max="7939" width="9.875" style="9" bestFit="1" customWidth="1"/>
    <col min="7940" max="7941" width="4.125" style="9" bestFit="1" customWidth="1"/>
    <col min="7942" max="7942" width="6.625" style="9" bestFit="1" customWidth="1"/>
    <col min="7943" max="7945" width="9.25" style="9" bestFit="1" customWidth="1"/>
    <col min="7946" max="7946" width="5.375" style="9" bestFit="1" customWidth="1"/>
    <col min="7947" max="7948" width="7.75" style="9" bestFit="1" customWidth="1"/>
    <col min="7949" max="7950" width="6.5" style="9" bestFit="1" customWidth="1"/>
    <col min="7951" max="7951" width="4.875" style="9" bestFit="1" customWidth="1"/>
    <col min="7952" max="7952" width="7" style="9" bestFit="1" customWidth="1"/>
    <col min="7953" max="7953" width="3.5" style="9" bestFit="1" customWidth="1"/>
    <col min="7954" max="7954" width="4" style="9" bestFit="1" customWidth="1"/>
    <col min="7955" max="7956" width="5.25" style="9" bestFit="1" customWidth="1"/>
    <col min="7957" max="7958" width="9.375" style="9" bestFit="1" customWidth="1"/>
    <col min="7959" max="7959" width="9.125" style="9" bestFit="1" customWidth="1"/>
    <col min="7960" max="7960" width="6.625" style="9" bestFit="1" customWidth="1"/>
    <col min="7961" max="7961" width="8.75" style="9" bestFit="1" customWidth="1"/>
    <col min="7962" max="7962" width="7" style="9" bestFit="1" customWidth="1"/>
    <col min="7963" max="7963" width="10.125" style="9" bestFit="1" customWidth="1"/>
    <col min="7964" max="7964" width="6.625" style="9" bestFit="1" customWidth="1"/>
    <col min="7965" max="7965" width="11.125" style="9" bestFit="1" customWidth="1"/>
    <col min="7966" max="7966" width="12.75" style="9" bestFit="1" customWidth="1"/>
    <col min="7967" max="7967" width="3.75" style="9" bestFit="1" customWidth="1"/>
    <col min="7968" max="7968" width="7" style="9" bestFit="1" customWidth="1"/>
    <col min="7969" max="7969" width="4.125" style="9" bestFit="1" customWidth="1"/>
    <col min="7970" max="7970" width="6.5" style="9" bestFit="1" customWidth="1"/>
    <col min="7971" max="7971" width="11.875" style="9" bestFit="1" customWidth="1"/>
    <col min="7972" max="7972" width="9.5" style="9" bestFit="1" customWidth="1"/>
    <col min="7973" max="8192" width="9" style="9"/>
    <col min="8193" max="8193" width="3.125" style="9" bestFit="1" customWidth="1"/>
    <col min="8194" max="8194" width="18.625" style="9" bestFit="1" customWidth="1"/>
    <col min="8195" max="8195" width="9.875" style="9" bestFit="1" customWidth="1"/>
    <col min="8196" max="8197" width="4.125" style="9" bestFit="1" customWidth="1"/>
    <col min="8198" max="8198" width="6.625" style="9" bestFit="1" customWidth="1"/>
    <col min="8199" max="8201" width="9.25" style="9" bestFit="1" customWidth="1"/>
    <col min="8202" max="8202" width="5.375" style="9" bestFit="1" customWidth="1"/>
    <col min="8203" max="8204" width="7.75" style="9" bestFit="1" customWidth="1"/>
    <col min="8205" max="8206" width="6.5" style="9" bestFit="1" customWidth="1"/>
    <col min="8207" max="8207" width="4.875" style="9" bestFit="1" customWidth="1"/>
    <col min="8208" max="8208" width="7" style="9" bestFit="1" customWidth="1"/>
    <col min="8209" max="8209" width="3.5" style="9" bestFit="1" customWidth="1"/>
    <col min="8210" max="8210" width="4" style="9" bestFit="1" customWidth="1"/>
    <col min="8211" max="8212" width="5.25" style="9" bestFit="1" customWidth="1"/>
    <col min="8213" max="8214" width="9.375" style="9" bestFit="1" customWidth="1"/>
    <col min="8215" max="8215" width="9.125" style="9" bestFit="1" customWidth="1"/>
    <col min="8216" max="8216" width="6.625" style="9" bestFit="1" customWidth="1"/>
    <col min="8217" max="8217" width="8.75" style="9" bestFit="1" customWidth="1"/>
    <col min="8218" max="8218" width="7" style="9" bestFit="1" customWidth="1"/>
    <col min="8219" max="8219" width="10.125" style="9" bestFit="1" customWidth="1"/>
    <col min="8220" max="8220" width="6.625" style="9" bestFit="1" customWidth="1"/>
    <col min="8221" max="8221" width="11.125" style="9" bestFit="1" customWidth="1"/>
    <col min="8222" max="8222" width="12.75" style="9" bestFit="1" customWidth="1"/>
    <col min="8223" max="8223" width="3.75" style="9" bestFit="1" customWidth="1"/>
    <col min="8224" max="8224" width="7" style="9" bestFit="1" customWidth="1"/>
    <col min="8225" max="8225" width="4.125" style="9" bestFit="1" customWidth="1"/>
    <col min="8226" max="8226" width="6.5" style="9" bestFit="1" customWidth="1"/>
    <col min="8227" max="8227" width="11.875" style="9" bestFit="1" customWidth="1"/>
    <col min="8228" max="8228" width="9.5" style="9" bestFit="1" customWidth="1"/>
    <col min="8229" max="8448" width="9" style="9"/>
    <col min="8449" max="8449" width="3.125" style="9" bestFit="1" customWidth="1"/>
    <col min="8450" max="8450" width="18.625" style="9" bestFit="1" customWidth="1"/>
    <col min="8451" max="8451" width="9.875" style="9" bestFit="1" customWidth="1"/>
    <col min="8452" max="8453" width="4.125" style="9" bestFit="1" customWidth="1"/>
    <col min="8454" max="8454" width="6.625" style="9" bestFit="1" customWidth="1"/>
    <col min="8455" max="8457" width="9.25" style="9" bestFit="1" customWidth="1"/>
    <col min="8458" max="8458" width="5.375" style="9" bestFit="1" customWidth="1"/>
    <col min="8459" max="8460" width="7.75" style="9" bestFit="1" customWidth="1"/>
    <col min="8461" max="8462" width="6.5" style="9" bestFit="1" customWidth="1"/>
    <col min="8463" max="8463" width="4.875" style="9" bestFit="1" customWidth="1"/>
    <col min="8464" max="8464" width="7" style="9" bestFit="1" customWidth="1"/>
    <col min="8465" max="8465" width="3.5" style="9" bestFit="1" customWidth="1"/>
    <col min="8466" max="8466" width="4" style="9" bestFit="1" customWidth="1"/>
    <col min="8467" max="8468" width="5.25" style="9" bestFit="1" customWidth="1"/>
    <col min="8469" max="8470" width="9.375" style="9" bestFit="1" customWidth="1"/>
    <col min="8471" max="8471" width="9.125" style="9" bestFit="1" customWidth="1"/>
    <col min="8472" max="8472" width="6.625" style="9" bestFit="1" customWidth="1"/>
    <col min="8473" max="8473" width="8.75" style="9" bestFit="1" customWidth="1"/>
    <col min="8474" max="8474" width="7" style="9" bestFit="1" customWidth="1"/>
    <col min="8475" max="8475" width="10.125" style="9" bestFit="1" customWidth="1"/>
    <col min="8476" max="8476" width="6.625" style="9" bestFit="1" customWidth="1"/>
    <col min="8477" max="8477" width="11.125" style="9" bestFit="1" customWidth="1"/>
    <col min="8478" max="8478" width="12.75" style="9" bestFit="1" customWidth="1"/>
    <col min="8479" max="8479" width="3.75" style="9" bestFit="1" customWidth="1"/>
    <col min="8480" max="8480" width="7" style="9" bestFit="1" customWidth="1"/>
    <col min="8481" max="8481" width="4.125" style="9" bestFit="1" customWidth="1"/>
    <col min="8482" max="8482" width="6.5" style="9" bestFit="1" customWidth="1"/>
    <col min="8483" max="8483" width="11.875" style="9" bestFit="1" customWidth="1"/>
    <col min="8484" max="8484" width="9.5" style="9" bestFit="1" customWidth="1"/>
    <col min="8485" max="8704" width="9" style="9"/>
    <col min="8705" max="8705" width="3.125" style="9" bestFit="1" customWidth="1"/>
    <col min="8706" max="8706" width="18.625" style="9" bestFit="1" customWidth="1"/>
    <col min="8707" max="8707" width="9.875" style="9" bestFit="1" customWidth="1"/>
    <col min="8708" max="8709" width="4.125" style="9" bestFit="1" customWidth="1"/>
    <col min="8710" max="8710" width="6.625" style="9" bestFit="1" customWidth="1"/>
    <col min="8711" max="8713" width="9.25" style="9" bestFit="1" customWidth="1"/>
    <col min="8714" max="8714" width="5.375" style="9" bestFit="1" customWidth="1"/>
    <col min="8715" max="8716" width="7.75" style="9" bestFit="1" customWidth="1"/>
    <col min="8717" max="8718" width="6.5" style="9" bestFit="1" customWidth="1"/>
    <col min="8719" max="8719" width="4.875" style="9" bestFit="1" customWidth="1"/>
    <col min="8720" max="8720" width="7" style="9" bestFit="1" customWidth="1"/>
    <col min="8721" max="8721" width="3.5" style="9" bestFit="1" customWidth="1"/>
    <col min="8722" max="8722" width="4" style="9" bestFit="1" customWidth="1"/>
    <col min="8723" max="8724" width="5.25" style="9" bestFit="1" customWidth="1"/>
    <col min="8725" max="8726" width="9.375" style="9" bestFit="1" customWidth="1"/>
    <col min="8727" max="8727" width="9.125" style="9" bestFit="1" customWidth="1"/>
    <col min="8728" max="8728" width="6.625" style="9" bestFit="1" customWidth="1"/>
    <col min="8729" max="8729" width="8.75" style="9" bestFit="1" customWidth="1"/>
    <col min="8730" max="8730" width="7" style="9" bestFit="1" customWidth="1"/>
    <col min="8731" max="8731" width="10.125" style="9" bestFit="1" customWidth="1"/>
    <col min="8732" max="8732" width="6.625" style="9" bestFit="1" customWidth="1"/>
    <col min="8733" max="8733" width="11.125" style="9" bestFit="1" customWidth="1"/>
    <col min="8734" max="8734" width="12.75" style="9" bestFit="1" customWidth="1"/>
    <col min="8735" max="8735" width="3.75" style="9" bestFit="1" customWidth="1"/>
    <col min="8736" max="8736" width="7" style="9" bestFit="1" customWidth="1"/>
    <col min="8737" max="8737" width="4.125" style="9" bestFit="1" customWidth="1"/>
    <col min="8738" max="8738" width="6.5" style="9" bestFit="1" customWidth="1"/>
    <col min="8739" max="8739" width="11.875" style="9" bestFit="1" customWidth="1"/>
    <col min="8740" max="8740" width="9.5" style="9" bestFit="1" customWidth="1"/>
    <col min="8741" max="8960" width="9" style="9"/>
    <col min="8961" max="8961" width="3.125" style="9" bestFit="1" customWidth="1"/>
    <col min="8962" max="8962" width="18.625" style="9" bestFit="1" customWidth="1"/>
    <col min="8963" max="8963" width="9.875" style="9" bestFit="1" customWidth="1"/>
    <col min="8964" max="8965" width="4.125" style="9" bestFit="1" customWidth="1"/>
    <col min="8966" max="8966" width="6.625" style="9" bestFit="1" customWidth="1"/>
    <col min="8967" max="8969" width="9.25" style="9" bestFit="1" customWidth="1"/>
    <col min="8970" max="8970" width="5.375" style="9" bestFit="1" customWidth="1"/>
    <col min="8971" max="8972" width="7.75" style="9" bestFit="1" customWidth="1"/>
    <col min="8973" max="8974" width="6.5" style="9" bestFit="1" customWidth="1"/>
    <col min="8975" max="8975" width="4.875" style="9" bestFit="1" customWidth="1"/>
    <col min="8976" max="8976" width="7" style="9" bestFit="1" customWidth="1"/>
    <col min="8977" max="8977" width="3.5" style="9" bestFit="1" customWidth="1"/>
    <col min="8978" max="8978" width="4" style="9" bestFit="1" customWidth="1"/>
    <col min="8979" max="8980" width="5.25" style="9" bestFit="1" customWidth="1"/>
    <col min="8981" max="8982" width="9.375" style="9" bestFit="1" customWidth="1"/>
    <col min="8983" max="8983" width="9.125" style="9" bestFit="1" customWidth="1"/>
    <col min="8984" max="8984" width="6.625" style="9" bestFit="1" customWidth="1"/>
    <col min="8985" max="8985" width="8.75" style="9" bestFit="1" customWidth="1"/>
    <col min="8986" max="8986" width="7" style="9" bestFit="1" customWidth="1"/>
    <col min="8987" max="8987" width="10.125" style="9" bestFit="1" customWidth="1"/>
    <col min="8988" max="8988" width="6.625" style="9" bestFit="1" customWidth="1"/>
    <col min="8989" max="8989" width="11.125" style="9" bestFit="1" customWidth="1"/>
    <col min="8990" max="8990" width="12.75" style="9" bestFit="1" customWidth="1"/>
    <col min="8991" max="8991" width="3.75" style="9" bestFit="1" customWidth="1"/>
    <col min="8992" max="8992" width="7" style="9" bestFit="1" customWidth="1"/>
    <col min="8993" max="8993" width="4.125" style="9" bestFit="1" customWidth="1"/>
    <col min="8994" max="8994" width="6.5" style="9" bestFit="1" customWidth="1"/>
    <col min="8995" max="8995" width="11.875" style="9" bestFit="1" customWidth="1"/>
    <col min="8996" max="8996" width="9.5" style="9" bestFit="1" customWidth="1"/>
    <col min="8997" max="9216" width="9" style="9"/>
    <col min="9217" max="9217" width="3.125" style="9" bestFit="1" customWidth="1"/>
    <col min="9218" max="9218" width="18.625" style="9" bestFit="1" customWidth="1"/>
    <col min="9219" max="9219" width="9.875" style="9" bestFit="1" customWidth="1"/>
    <col min="9220" max="9221" width="4.125" style="9" bestFit="1" customWidth="1"/>
    <col min="9222" max="9222" width="6.625" style="9" bestFit="1" customWidth="1"/>
    <col min="9223" max="9225" width="9.25" style="9" bestFit="1" customWidth="1"/>
    <col min="9226" max="9226" width="5.375" style="9" bestFit="1" customWidth="1"/>
    <col min="9227" max="9228" width="7.75" style="9" bestFit="1" customWidth="1"/>
    <col min="9229" max="9230" width="6.5" style="9" bestFit="1" customWidth="1"/>
    <col min="9231" max="9231" width="4.875" style="9" bestFit="1" customWidth="1"/>
    <col min="9232" max="9232" width="7" style="9" bestFit="1" customWidth="1"/>
    <col min="9233" max="9233" width="3.5" style="9" bestFit="1" customWidth="1"/>
    <col min="9234" max="9234" width="4" style="9" bestFit="1" customWidth="1"/>
    <col min="9235" max="9236" width="5.25" style="9" bestFit="1" customWidth="1"/>
    <col min="9237" max="9238" width="9.375" style="9" bestFit="1" customWidth="1"/>
    <col min="9239" max="9239" width="9.125" style="9" bestFit="1" customWidth="1"/>
    <col min="9240" max="9240" width="6.625" style="9" bestFit="1" customWidth="1"/>
    <col min="9241" max="9241" width="8.75" style="9" bestFit="1" customWidth="1"/>
    <col min="9242" max="9242" width="7" style="9" bestFit="1" customWidth="1"/>
    <col min="9243" max="9243" width="10.125" style="9" bestFit="1" customWidth="1"/>
    <col min="9244" max="9244" width="6.625" style="9" bestFit="1" customWidth="1"/>
    <col min="9245" max="9245" width="11.125" style="9" bestFit="1" customWidth="1"/>
    <col min="9246" max="9246" width="12.75" style="9" bestFit="1" customWidth="1"/>
    <col min="9247" max="9247" width="3.75" style="9" bestFit="1" customWidth="1"/>
    <col min="9248" max="9248" width="7" style="9" bestFit="1" customWidth="1"/>
    <col min="9249" max="9249" width="4.125" style="9" bestFit="1" customWidth="1"/>
    <col min="9250" max="9250" width="6.5" style="9" bestFit="1" customWidth="1"/>
    <col min="9251" max="9251" width="11.875" style="9" bestFit="1" customWidth="1"/>
    <col min="9252" max="9252" width="9.5" style="9" bestFit="1" customWidth="1"/>
    <col min="9253" max="9472" width="9" style="9"/>
    <col min="9473" max="9473" width="3.125" style="9" bestFit="1" customWidth="1"/>
    <col min="9474" max="9474" width="18.625" style="9" bestFit="1" customWidth="1"/>
    <col min="9475" max="9475" width="9.875" style="9" bestFit="1" customWidth="1"/>
    <col min="9476" max="9477" width="4.125" style="9" bestFit="1" customWidth="1"/>
    <col min="9478" max="9478" width="6.625" style="9" bestFit="1" customWidth="1"/>
    <col min="9479" max="9481" width="9.25" style="9" bestFit="1" customWidth="1"/>
    <col min="9482" max="9482" width="5.375" style="9" bestFit="1" customWidth="1"/>
    <col min="9483" max="9484" width="7.75" style="9" bestFit="1" customWidth="1"/>
    <col min="9485" max="9486" width="6.5" style="9" bestFit="1" customWidth="1"/>
    <col min="9487" max="9487" width="4.875" style="9" bestFit="1" customWidth="1"/>
    <col min="9488" max="9488" width="7" style="9" bestFit="1" customWidth="1"/>
    <col min="9489" max="9489" width="3.5" style="9" bestFit="1" customWidth="1"/>
    <col min="9490" max="9490" width="4" style="9" bestFit="1" customWidth="1"/>
    <col min="9491" max="9492" width="5.25" style="9" bestFit="1" customWidth="1"/>
    <col min="9493" max="9494" width="9.375" style="9" bestFit="1" customWidth="1"/>
    <col min="9495" max="9495" width="9.125" style="9" bestFit="1" customWidth="1"/>
    <col min="9496" max="9496" width="6.625" style="9" bestFit="1" customWidth="1"/>
    <col min="9497" max="9497" width="8.75" style="9" bestFit="1" customWidth="1"/>
    <col min="9498" max="9498" width="7" style="9" bestFit="1" customWidth="1"/>
    <col min="9499" max="9499" width="10.125" style="9" bestFit="1" customWidth="1"/>
    <col min="9500" max="9500" width="6.625" style="9" bestFit="1" customWidth="1"/>
    <col min="9501" max="9501" width="11.125" style="9" bestFit="1" customWidth="1"/>
    <col min="9502" max="9502" width="12.75" style="9" bestFit="1" customWidth="1"/>
    <col min="9503" max="9503" width="3.75" style="9" bestFit="1" customWidth="1"/>
    <col min="9504" max="9504" width="7" style="9" bestFit="1" customWidth="1"/>
    <col min="9505" max="9505" width="4.125" style="9" bestFit="1" customWidth="1"/>
    <col min="9506" max="9506" width="6.5" style="9" bestFit="1" customWidth="1"/>
    <col min="9507" max="9507" width="11.875" style="9" bestFit="1" customWidth="1"/>
    <col min="9508" max="9508" width="9.5" style="9" bestFit="1" customWidth="1"/>
    <col min="9509" max="9728" width="9" style="9"/>
    <col min="9729" max="9729" width="3.125" style="9" bestFit="1" customWidth="1"/>
    <col min="9730" max="9730" width="18.625" style="9" bestFit="1" customWidth="1"/>
    <col min="9731" max="9731" width="9.875" style="9" bestFit="1" customWidth="1"/>
    <col min="9732" max="9733" width="4.125" style="9" bestFit="1" customWidth="1"/>
    <col min="9734" max="9734" width="6.625" style="9" bestFit="1" customWidth="1"/>
    <col min="9735" max="9737" width="9.25" style="9" bestFit="1" customWidth="1"/>
    <col min="9738" max="9738" width="5.375" style="9" bestFit="1" customWidth="1"/>
    <col min="9739" max="9740" width="7.75" style="9" bestFit="1" customWidth="1"/>
    <col min="9741" max="9742" width="6.5" style="9" bestFit="1" customWidth="1"/>
    <col min="9743" max="9743" width="4.875" style="9" bestFit="1" customWidth="1"/>
    <col min="9744" max="9744" width="7" style="9" bestFit="1" customWidth="1"/>
    <col min="9745" max="9745" width="3.5" style="9" bestFit="1" customWidth="1"/>
    <col min="9746" max="9746" width="4" style="9" bestFit="1" customWidth="1"/>
    <col min="9747" max="9748" width="5.25" style="9" bestFit="1" customWidth="1"/>
    <col min="9749" max="9750" width="9.375" style="9" bestFit="1" customWidth="1"/>
    <col min="9751" max="9751" width="9.125" style="9" bestFit="1" customWidth="1"/>
    <col min="9752" max="9752" width="6.625" style="9" bestFit="1" customWidth="1"/>
    <col min="9753" max="9753" width="8.75" style="9" bestFit="1" customWidth="1"/>
    <col min="9754" max="9754" width="7" style="9" bestFit="1" customWidth="1"/>
    <col min="9755" max="9755" width="10.125" style="9" bestFit="1" customWidth="1"/>
    <col min="9756" max="9756" width="6.625" style="9" bestFit="1" customWidth="1"/>
    <col min="9757" max="9757" width="11.125" style="9" bestFit="1" customWidth="1"/>
    <col min="9758" max="9758" width="12.75" style="9" bestFit="1" customWidth="1"/>
    <col min="9759" max="9759" width="3.75" style="9" bestFit="1" customWidth="1"/>
    <col min="9760" max="9760" width="7" style="9" bestFit="1" customWidth="1"/>
    <col min="9761" max="9761" width="4.125" style="9" bestFit="1" customWidth="1"/>
    <col min="9762" max="9762" width="6.5" style="9" bestFit="1" customWidth="1"/>
    <col min="9763" max="9763" width="11.875" style="9" bestFit="1" customWidth="1"/>
    <col min="9764" max="9764" width="9.5" style="9" bestFit="1" customWidth="1"/>
    <col min="9765" max="9984" width="9" style="9"/>
    <col min="9985" max="9985" width="3.125" style="9" bestFit="1" customWidth="1"/>
    <col min="9986" max="9986" width="18.625" style="9" bestFit="1" customWidth="1"/>
    <col min="9987" max="9987" width="9.875" style="9" bestFit="1" customWidth="1"/>
    <col min="9988" max="9989" width="4.125" style="9" bestFit="1" customWidth="1"/>
    <col min="9990" max="9990" width="6.625" style="9" bestFit="1" customWidth="1"/>
    <col min="9991" max="9993" width="9.25" style="9" bestFit="1" customWidth="1"/>
    <col min="9994" max="9994" width="5.375" style="9" bestFit="1" customWidth="1"/>
    <col min="9995" max="9996" width="7.75" style="9" bestFit="1" customWidth="1"/>
    <col min="9997" max="9998" width="6.5" style="9" bestFit="1" customWidth="1"/>
    <col min="9999" max="9999" width="4.875" style="9" bestFit="1" customWidth="1"/>
    <col min="10000" max="10000" width="7" style="9" bestFit="1" customWidth="1"/>
    <col min="10001" max="10001" width="3.5" style="9" bestFit="1" customWidth="1"/>
    <col min="10002" max="10002" width="4" style="9" bestFit="1" customWidth="1"/>
    <col min="10003" max="10004" width="5.25" style="9" bestFit="1" customWidth="1"/>
    <col min="10005" max="10006" width="9.375" style="9" bestFit="1" customWidth="1"/>
    <col min="10007" max="10007" width="9.125" style="9" bestFit="1" customWidth="1"/>
    <col min="10008" max="10008" width="6.625" style="9" bestFit="1" customWidth="1"/>
    <col min="10009" max="10009" width="8.75" style="9" bestFit="1" customWidth="1"/>
    <col min="10010" max="10010" width="7" style="9" bestFit="1" customWidth="1"/>
    <col min="10011" max="10011" width="10.125" style="9" bestFit="1" customWidth="1"/>
    <col min="10012" max="10012" width="6.625" style="9" bestFit="1" customWidth="1"/>
    <col min="10013" max="10013" width="11.125" style="9" bestFit="1" customWidth="1"/>
    <col min="10014" max="10014" width="12.75" style="9" bestFit="1" customWidth="1"/>
    <col min="10015" max="10015" width="3.75" style="9" bestFit="1" customWidth="1"/>
    <col min="10016" max="10016" width="7" style="9" bestFit="1" customWidth="1"/>
    <col min="10017" max="10017" width="4.125" style="9" bestFit="1" customWidth="1"/>
    <col min="10018" max="10018" width="6.5" style="9" bestFit="1" customWidth="1"/>
    <col min="10019" max="10019" width="11.875" style="9" bestFit="1" customWidth="1"/>
    <col min="10020" max="10020" width="9.5" style="9" bestFit="1" customWidth="1"/>
    <col min="10021" max="10240" width="9" style="9"/>
    <col min="10241" max="10241" width="3.125" style="9" bestFit="1" customWidth="1"/>
    <col min="10242" max="10242" width="18.625" style="9" bestFit="1" customWidth="1"/>
    <col min="10243" max="10243" width="9.875" style="9" bestFit="1" customWidth="1"/>
    <col min="10244" max="10245" width="4.125" style="9" bestFit="1" customWidth="1"/>
    <col min="10246" max="10246" width="6.625" style="9" bestFit="1" customWidth="1"/>
    <col min="10247" max="10249" width="9.25" style="9" bestFit="1" customWidth="1"/>
    <col min="10250" max="10250" width="5.375" style="9" bestFit="1" customWidth="1"/>
    <col min="10251" max="10252" width="7.75" style="9" bestFit="1" customWidth="1"/>
    <col min="10253" max="10254" width="6.5" style="9" bestFit="1" customWidth="1"/>
    <col min="10255" max="10255" width="4.875" style="9" bestFit="1" customWidth="1"/>
    <col min="10256" max="10256" width="7" style="9" bestFit="1" customWidth="1"/>
    <col min="10257" max="10257" width="3.5" style="9" bestFit="1" customWidth="1"/>
    <col min="10258" max="10258" width="4" style="9" bestFit="1" customWidth="1"/>
    <col min="10259" max="10260" width="5.25" style="9" bestFit="1" customWidth="1"/>
    <col min="10261" max="10262" width="9.375" style="9" bestFit="1" customWidth="1"/>
    <col min="10263" max="10263" width="9.125" style="9" bestFit="1" customWidth="1"/>
    <col min="10264" max="10264" width="6.625" style="9" bestFit="1" customWidth="1"/>
    <col min="10265" max="10265" width="8.75" style="9" bestFit="1" customWidth="1"/>
    <col min="10266" max="10266" width="7" style="9" bestFit="1" customWidth="1"/>
    <col min="10267" max="10267" width="10.125" style="9" bestFit="1" customWidth="1"/>
    <col min="10268" max="10268" width="6.625" style="9" bestFit="1" customWidth="1"/>
    <col min="10269" max="10269" width="11.125" style="9" bestFit="1" customWidth="1"/>
    <col min="10270" max="10270" width="12.75" style="9" bestFit="1" customWidth="1"/>
    <col min="10271" max="10271" width="3.75" style="9" bestFit="1" customWidth="1"/>
    <col min="10272" max="10272" width="7" style="9" bestFit="1" customWidth="1"/>
    <col min="10273" max="10273" width="4.125" style="9" bestFit="1" customWidth="1"/>
    <col min="10274" max="10274" width="6.5" style="9" bestFit="1" customWidth="1"/>
    <col min="10275" max="10275" width="11.875" style="9" bestFit="1" customWidth="1"/>
    <col min="10276" max="10276" width="9.5" style="9" bestFit="1" customWidth="1"/>
    <col min="10277" max="10496" width="9" style="9"/>
    <col min="10497" max="10497" width="3.125" style="9" bestFit="1" customWidth="1"/>
    <col min="10498" max="10498" width="18.625" style="9" bestFit="1" customWidth="1"/>
    <col min="10499" max="10499" width="9.875" style="9" bestFit="1" customWidth="1"/>
    <col min="10500" max="10501" width="4.125" style="9" bestFit="1" customWidth="1"/>
    <col min="10502" max="10502" width="6.625" style="9" bestFit="1" customWidth="1"/>
    <col min="10503" max="10505" width="9.25" style="9" bestFit="1" customWidth="1"/>
    <col min="10506" max="10506" width="5.375" style="9" bestFit="1" customWidth="1"/>
    <col min="10507" max="10508" width="7.75" style="9" bestFit="1" customWidth="1"/>
    <col min="10509" max="10510" width="6.5" style="9" bestFit="1" customWidth="1"/>
    <col min="10511" max="10511" width="4.875" style="9" bestFit="1" customWidth="1"/>
    <col min="10512" max="10512" width="7" style="9" bestFit="1" customWidth="1"/>
    <col min="10513" max="10513" width="3.5" style="9" bestFit="1" customWidth="1"/>
    <col min="10514" max="10514" width="4" style="9" bestFit="1" customWidth="1"/>
    <col min="10515" max="10516" width="5.25" style="9" bestFit="1" customWidth="1"/>
    <col min="10517" max="10518" width="9.375" style="9" bestFit="1" customWidth="1"/>
    <col min="10519" max="10519" width="9.125" style="9" bestFit="1" customWidth="1"/>
    <col min="10520" max="10520" width="6.625" style="9" bestFit="1" customWidth="1"/>
    <col min="10521" max="10521" width="8.75" style="9" bestFit="1" customWidth="1"/>
    <col min="10522" max="10522" width="7" style="9" bestFit="1" customWidth="1"/>
    <col min="10523" max="10523" width="10.125" style="9" bestFit="1" customWidth="1"/>
    <col min="10524" max="10524" width="6.625" style="9" bestFit="1" customWidth="1"/>
    <col min="10525" max="10525" width="11.125" style="9" bestFit="1" customWidth="1"/>
    <col min="10526" max="10526" width="12.75" style="9" bestFit="1" customWidth="1"/>
    <col min="10527" max="10527" width="3.75" style="9" bestFit="1" customWidth="1"/>
    <col min="10528" max="10528" width="7" style="9" bestFit="1" customWidth="1"/>
    <col min="10529" max="10529" width="4.125" style="9" bestFit="1" customWidth="1"/>
    <col min="10530" max="10530" width="6.5" style="9" bestFit="1" customWidth="1"/>
    <col min="10531" max="10531" width="11.875" style="9" bestFit="1" customWidth="1"/>
    <col min="10532" max="10532" width="9.5" style="9" bestFit="1" customWidth="1"/>
    <col min="10533" max="10752" width="9" style="9"/>
    <col min="10753" max="10753" width="3.125" style="9" bestFit="1" customWidth="1"/>
    <col min="10754" max="10754" width="18.625" style="9" bestFit="1" customWidth="1"/>
    <col min="10755" max="10755" width="9.875" style="9" bestFit="1" customWidth="1"/>
    <col min="10756" max="10757" width="4.125" style="9" bestFit="1" customWidth="1"/>
    <col min="10758" max="10758" width="6.625" style="9" bestFit="1" customWidth="1"/>
    <col min="10759" max="10761" width="9.25" style="9" bestFit="1" customWidth="1"/>
    <col min="10762" max="10762" width="5.375" style="9" bestFit="1" customWidth="1"/>
    <col min="10763" max="10764" width="7.75" style="9" bestFit="1" customWidth="1"/>
    <col min="10765" max="10766" width="6.5" style="9" bestFit="1" customWidth="1"/>
    <col min="10767" max="10767" width="4.875" style="9" bestFit="1" customWidth="1"/>
    <col min="10768" max="10768" width="7" style="9" bestFit="1" customWidth="1"/>
    <col min="10769" max="10769" width="3.5" style="9" bestFit="1" customWidth="1"/>
    <col min="10770" max="10770" width="4" style="9" bestFit="1" customWidth="1"/>
    <col min="10771" max="10772" width="5.25" style="9" bestFit="1" customWidth="1"/>
    <col min="10773" max="10774" width="9.375" style="9" bestFit="1" customWidth="1"/>
    <col min="10775" max="10775" width="9.125" style="9" bestFit="1" customWidth="1"/>
    <col min="10776" max="10776" width="6.625" style="9" bestFit="1" customWidth="1"/>
    <col min="10777" max="10777" width="8.75" style="9" bestFit="1" customWidth="1"/>
    <col min="10778" max="10778" width="7" style="9" bestFit="1" customWidth="1"/>
    <col min="10779" max="10779" width="10.125" style="9" bestFit="1" customWidth="1"/>
    <col min="10780" max="10780" width="6.625" style="9" bestFit="1" customWidth="1"/>
    <col min="10781" max="10781" width="11.125" style="9" bestFit="1" customWidth="1"/>
    <col min="10782" max="10782" width="12.75" style="9" bestFit="1" customWidth="1"/>
    <col min="10783" max="10783" width="3.75" style="9" bestFit="1" customWidth="1"/>
    <col min="10784" max="10784" width="7" style="9" bestFit="1" customWidth="1"/>
    <col min="10785" max="10785" width="4.125" style="9" bestFit="1" customWidth="1"/>
    <col min="10786" max="10786" width="6.5" style="9" bestFit="1" customWidth="1"/>
    <col min="10787" max="10787" width="11.875" style="9" bestFit="1" customWidth="1"/>
    <col min="10788" max="10788" width="9.5" style="9" bestFit="1" customWidth="1"/>
    <col min="10789" max="11008" width="9" style="9"/>
    <col min="11009" max="11009" width="3.125" style="9" bestFit="1" customWidth="1"/>
    <col min="11010" max="11010" width="18.625" style="9" bestFit="1" customWidth="1"/>
    <col min="11011" max="11011" width="9.875" style="9" bestFit="1" customWidth="1"/>
    <col min="11012" max="11013" width="4.125" style="9" bestFit="1" customWidth="1"/>
    <col min="11014" max="11014" width="6.625" style="9" bestFit="1" customWidth="1"/>
    <col min="11015" max="11017" width="9.25" style="9" bestFit="1" customWidth="1"/>
    <col min="11018" max="11018" width="5.375" style="9" bestFit="1" customWidth="1"/>
    <col min="11019" max="11020" width="7.75" style="9" bestFit="1" customWidth="1"/>
    <col min="11021" max="11022" width="6.5" style="9" bestFit="1" customWidth="1"/>
    <col min="11023" max="11023" width="4.875" style="9" bestFit="1" customWidth="1"/>
    <col min="11024" max="11024" width="7" style="9" bestFit="1" customWidth="1"/>
    <col min="11025" max="11025" width="3.5" style="9" bestFit="1" customWidth="1"/>
    <col min="11026" max="11026" width="4" style="9" bestFit="1" customWidth="1"/>
    <col min="11027" max="11028" width="5.25" style="9" bestFit="1" customWidth="1"/>
    <col min="11029" max="11030" width="9.375" style="9" bestFit="1" customWidth="1"/>
    <col min="11031" max="11031" width="9.125" style="9" bestFit="1" customWidth="1"/>
    <col min="11032" max="11032" width="6.625" style="9" bestFit="1" customWidth="1"/>
    <col min="11033" max="11033" width="8.75" style="9" bestFit="1" customWidth="1"/>
    <col min="11034" max="11034" width="7" style="9" bestFit="1" customWidth="1"/>
    <col min="11035" max="11035" width="10.125" style="9" bestFit="1" customWidth="1"/>
    <col min="11036" max="11036" width="6.625" style="9" bestFit="1" customWidth="1"/>
    <col min="11037" max="11037" width="11.125" style="9" bestFit="1" customWidth="1"/>
    <col min="11038" max="11038" width="12.75" style="9" bestFit="1" customWidth="1"/>
    <col min="11039" max="11039" width="3.75" style="9" bestFit="1" customWidth="1"/>
    <col min="11040" max="11040" width="7" style="9" bestFit="1" customWidth="1"/>
    <col min="11041" max="11041" width="4.125" style="9" bestFit="1" customWidth="1"/>
    <col min="11042" max="11042" width="6.5" style="9" bestFit="1" customWidth="1"/>
    <col min="11043" max="11043" width="11.875" style="9" bestFit="1" customWidth="1"/>
    <col min="11044" max="11044" width="9.5" style="9" bestFit="1" customWidth="1"/>
    <col min="11045" max="11264" width="9" style="9"/>
    <col min="11265" max="11265" width="3.125" style="9" bestFit="1" customWidth="1"/>
    <col min="11266" max="11266" width="18.625" style="9" bestFit="1" customWidth="1"/>
    <col min="11267" max="11267" width="9.875" style="9" bestFit="1" customWidth="1"/>
    <col min="11268" max="11269" width="4.125" style="9" bestFit="1" customWidth="1"/>
    <col min="11270" max="11270" width="6.625" style="9" bestFit="1" customWidth="1"/>
    <col min="11271" max="11273" width="9.25" style="9" bestFit="1" customWidth="1"/>
    <col min="11274" max="11274" width="5.375" style="9" bestFit="1" customWidth="1"/>
    <col min="11275" max="11276" width="7.75" style="9" bestFit="1" customWidth="1"/>
    <col min="11277" max="11278" width="6.5" style="9" bestFit="1" customWidth="1"/>
    <col min="11279" max="11279" width="4.875" style="9" bestFit="1" customWidth="1"/>
    <col min="11280" max="11280" width="7" style="9" bestFit="1" customWidth="1"/>
    <col min="11281" max="11281" width="3.5" style="9" bestFit="1" customWidth="1"/>
    <col min="11282" max="11282" width="4" style="9" bestFit="1" customWidth="1"/>
    <col min="11283" max="11284" width="5.25" style="9" bestFit="1" customWidth="1"/>
    <col min="11285" max="11286" width="9.375" style="9" bestFit="1" customWidth="1"/>
    <col min="11287" max="11287" width="9.125" style="9" bestFit="1" customWidth="1"/>
    <col min="11288" max="11288" width="6.625" style="9" bestFit="1" customWidth="1"/>
    <col min="11289" max="11289" width="8.75" style="9" bestFit="1" customWidth="1"/>
    <col min="11290" max="11290" width="7" style="9" bestFit="1" customWidth="1"/>
    <col min="11291" max="11291" width="10.125" style="9" bestFit="1" customWidth="1"/>
    <col min="11292" max="11292" width="6.625" style="9" bestFit="1" customWidth="1"/>
    <col min="11293" max="11293" width="11.125" style="9" bestFit="1" customWidth="1"/>
    <col min="11294" max="11294" width="12.75" style="9" bestFit="1" customWidth="1"/>
    <col min="11295" max="11295" width="3.75" style="9" bestFit="1" customWidth="1"/>
    <col min="11296" max="11296" width="7" style="9" bestFit="1" customWidth="1"/>
    <col min="11297" max="11297" width="4.125" style="9" bestFit="1" customWidth="1"/>
    <col min="11298" max="11298" width="6.5" style="9" bestFit="1" customWidth="1"/>
    <col min="11299" max="11299" width="11.875" style="9" bestFit="1" customWidth="1"/>
    <col min="11300" max="11300" width="9.5" style="9" bestFit="1" customWidth="1"/>
    <col min="11301" max="11520" width="9" style="9"/>
    <col min="11521" max="11521" width="3.125" style="9" bestFit="1" customWidth="1"/>
    <col min="11522" max="11522" width="18.625" style="9" bestFit="1" customWidth="1"/>
    <col min="11523" max="11523" width="9.875" style="9" bestFit="1" customWidth="1"/>
    <col min="11524" max="11525" width="4.125" style="9" bestFit="1" customWidth="1"/>
    <col min="11526" max="11526" width="6.625" style="9" bestFit="1" customWidth="1"/>
    <col min="11527" max="11529" width="9.25" style="9" bestFit="1" customWidth="1"/>
    <col min="11530" max="11530" width="5.375" style="9" bestFit="1" customWidth="1"/>
    <col min="11531" max="11532" width="7.75" style="9" bestFit="1" customWidth="1"/>
    <col min="11533" max="11534" width="6.5" style="9" bestFit="1" customWidth="1"/>
    <col min="11535" max="11535" width="4.875" style="9" bestFit="1" customWidth="1"/>
    <col min="11536" max="11536" width="7" style="9" bestFit="1" customWidth="1"/>
    <col min="11537" max="11537" width="3.5" style="9" bestFit="1" customWidth="1"/>
    <col min="11538" max="11538" width="4" style="9" bestFit="1" customWidth="1"/>
    <col min="11539" max="11540" width="5.25" style="9" bestFit="1" customWidth="1"/>
    <col min="11541" max="11542" width="9.375" style="9" bestFit="1" customWidth="1"/>
    <col min="11543" max="11543" width="9.125" style="9" bestFit="1" customWidth="1"/>
    <col min="11544" max="11544" width="6.625" style="9" bestFit="1" customWidth="1"/>
    <col min="11545" max="11545" width="8.75" style="9" bestFit="1" customWidth="1"/>
    <col min="11546" max="11546" width="7" style="9" bestFit="1" customWidth="1"/>
    <col min="11547" max="11547" width="10.125" style="9" bestFit="1" customWidth="1"/>
    <col min="11548" max="11548" width="6.625" style="9" bestFit="1" customWidth="1"/>
    <col min="11549" max="11549" width="11.125" style="9" bestFit="1" customWidth="1"/>
    <col min="11550" max="11550" width="12.75" style="9" bestFit="1" customWidth="1"/>
    <col min="11551" max="11551" width="3.75" style="9" bestFit="1" customWidth="1"/>
    <col min="11552" max="11552" width="7" style="9" bestFit="1" customWidth="1"/>
    <col min="11553" max="11553" width="4.125" style="9" bestFit="1" customWidth="1"/>
    <col min="11554" max="11554" width="6.5" style="9" bestFit="1" customWidth="1"/>
    <col min="11555" max="11555" width="11.875" style="9" bestFit="1" customWidth="1"/>
    <col min="11556" max="11556" width="9.5" style="9" bestFit="1" customWidth="1"/>
    <col min="11557" max="11776" width="9" style="9"/>
    <col min="11777" max="11777" width="3.125" style="9" bestFit="1" customWidth="1"/>
    <col min="11778" max="11778" width="18.625" style="9" bestFit="1" customWidth="1"/>
    <col min="11779" max="11779" width="9.875" style="9" bestFit="1" customWidth="1"/>
    <col min="11780" max="11781" width="4.125" style="9" bestFit="1" customWidth="1"/>
    <col min="11782" max="11782" width="6.625" style="9" bestFit="1" customWidth="1"/>
    <col min="11783" max="11785" width="9.25" style="9" bestFit="1" customWidth="1"/>
    <col min="11786" max="11786" width="5.375" style="9" bestFit="1" customWidth="1"/>
    <col min="11787" max="11788" width="7.75" style="9" bestFit="1" customWidth="1"/>
    <col min="11789" max="11790" width="6.5" style="9" bestFit="1" customWidth="1"/>
    <col min="11791" max="11791" width="4.875" style="9" bestFit="1" customWidth="1"/>
    <col min="11792" max="11792" width="7" style="9" bestFit="1" customWidth="1"/>
    <col min="11793" max="11793" width="3.5" style="9" bestFit="1" customWidth="1"/>
    <col min="11794" max="11794" width="4" style="9" bestFit="1" customWidth="1"/>
    <col min="11795" max="11796" width="5.25" style="9" bestFit="1" customWidth="1"/>
    <col min="11797" max="11798" width="9.375" style="9" bestFit="1" customWidth="1"/>
    <col min="11799" max="11799" width="9.125" style="9" bestFit="1" customWidth="1"/>
    <col min="11800" max="11800" width="6.625" style="9" bestFit="1" customWidth="1"/>
    <col min="11801" max="11801" width="8.75" style="9" bestFit="1" customWidth="1"/>
    <col min="11802" max="11802" width="7" style="9" bestFit="1" customWidth="1"/>
    <col min="11803" max="11803" width="10.125" style="9" bestFit="1" customWidth="1"/>
    <col min="11804" max="11804" width="6.625" style="9" bestFit="1" customWidth="1"/>
    <col min="11805" max="11805" width="11.125" style="9" bestFit="1" customWidth="1"/>
    <col min="11806" max="11806" width="12.75" style="9" bestFit="1" customWidth="1"/>
    <col min="11807" max="11807" width="3.75" style="9" bestFit="1" customWidth="1"/>
    <col min="11808" max="11808" width="7" style="9" bestFit="1" customWidth="1"/>
    <col min="11809" max="11809" width="4.125" style="9" bestFit="1" customWidth="1"/>
    <col min="11810" max="11810" width="6.5" style="9" bestFit="1" customWidth="1"/>
    <col min="11811" max="11811" width="11.875" style="9" bestFit="1" customWidth="1"/>
    <col min="11812" max="11812" width="9.5" style="9" bestFit="1" customWidth="1"/>
    <col min="11813" max="12032" width="9" style="9"/>
    <col min="12033" max="12033" width="3.125" style="9" bestFit="1" customWidth="1"/>
    <col min="12034" max="12034" width="18.625" style="9" bestFit="1" customWidth="1"/>
    <col min="12035" max="12035" width="9.875" style="9" bestFit="1" customWidth="1"/>
    <col min="12036" max="12037" width="4.125" style="9" bestFit="1" customWidth="1"/>
    <col min="12038" max="12038" width="6.625" style="9" bestFit="1" customWidth="1"/>
    <col min="12039" max="12041" width="9.25" style="9" bestFit="1" customWidth="1"/>
    <col min="12042" max="12042" width="5.375" style="9" bestFit="1" customWidth="1"/>
    <col min="12043" max="12044" width="7.75" style="9" bestFit="1" customWidth="1"/>
    <col min="12045" max="12046" width="6.5" style="9" bestFit="1" customWidth="1"/>
    <col min="12047" max="12047" width="4.875" style="9" bestFit="1" customWidth="1"/>
    <col min="12048" max="12048" width="7" style="9" bestFit="1" customWidth="1"/>
    <col min="12049" max="12049" width="3.5" style="9" bestFit="1" customWidth="1"/>
    <col min="12050" max="12050" width="4" style="9" bestFit="1" customWidth="1"/>
    <col min="12051" max="12052" width="5.25" style="9" bestFit="1" customWidth="1"/>
    <col min="12053" max="12054" width="9.375" style="9" bestFit="1" customWidth="1"/>
    <col min="12055" max="12055" width="9.125" style="9" bestFit="1" customWidth="1"/>
    <col min="12056" max="12056" width="6.625" style="9" bestFit="1" customWidth="1"/>
    <col min="12057" max="12057" width="8.75" style="9" bestFit="1" customWidth="1"/>
    <col min="12058" max="12058" width="7" style="9" bestFit="1" customWidth="1"/>
    <col min="12059" max="12059" width="10.125" style="9" bestFit="1" customWidth="1"/>
    <col min="12060" max="12060" width="6.625" style="9" bestFit="1" customWidth="1"/>
    <col min="12061" max="12061" width="11.125" style="9" bestFit="1" customWidth="1"/>
    <col min="12062" max="12062" width="12.75" style="9" bestFit="1" customWidth="1"/>
    <col min="12063" max="12063" width="3.75" style="9" bestFit="1" customWidth="1"/>
    <col min="12064" max="12064" width="7" style="9" bestFit="1" customWidth="1"/>
    <col min="12065" max="12065" width="4.125" style="9" bestFit="1" customWidth="1"/>
    <col min="12066" max="12066" width="6.5" style="9" bestFit="1" customWidth="1"/>
    <col min="12067" max="12067" width="11.875" style="9" bestFit="1" customWidth="1"/>
    <col min="12068" max="12068" width="9.5" style="9" bestFit="1" customWidth="1"/>
    <col min="12069" max="12288" width="9" style="9"/>
    <col min="12289" max="12289" width="3.125" style="9" bestFit="1" customWidth="1"/>
    <col min="12290" max="12290" width="18.625" style="9" bestFit="1" customWidth="1"/>
    <col min="12291" max="12291" width="9.875" style="9" bestFit="1" customWidth="1"/>
    <col min="12292" max="12293" width="4.125" style="9" bestFit="1" customWidth="1"/>
    <col min="12294" max="12294" width="6.625" style="9" bestFit="1" customWidth="1"/>
    <col min="12295" max="12297" width="9.25" style="9" bestFit="1" customWidth="1"/>
    <col min="12298" max="12298" width="5.375" style="9" bestFit="1" customWidth="1"/>
    <col min="12299" max="12300" width="7.75" style="9" bestFit="1" customWidth="1"/>
    <col min="12301" max="12302" width="6.5" style="9" bestFit="1" customWidth="1"/>
    <col min="12303" max="12303" width="4.875" style="9" bestFit="1" customWidth="1"/>
    <col min="12304" max="12304" width="7" style="9" bestFit="1" customWidth="1"/>
    <col min="12305" max="12305" width="3.5" style="9" bestFit="1" customWidth="1"/>
    <col min="12306" max="12306" width="4" style="9" bestFit="1" customWidth="1"/>
    <col min="12307" max="12308" width="5.25" style="9" bestFit="1" customWidth="1"/>
    <col min="12309" max="12310" width="9.375" style="9" bestFit="1" customWidth="1"/>
    <col min="12311" max="12311" width="9.125" style="9" bestFit="1" customWidth="1"/>
    <col min="12312" max="12312" width="6.625" style="9" bestFit="1" customWidth="1"/>
    <col min="12313" max="12313" width="8.75" style="9" bestFit="1" customWidth="1"/>
    <col min="12314" max="12314" width="7" style="9" bestFit="1" customWidth="1"/>
    <col min="12315" max="12315" width="10.125" style="9" bestFit="1" customWidth="1"/>
    <col min="12316" max="12316" width="6.625" style="9" bestFit="1" customWidth="1"/>
    <col min="12317" max="12317" width="11.125" style="9" bestFit="1" customWidth="1"/>
    <col min="12318" max="12318" width="12.75" style="9" bestFit="1" customWidth="1"/>
    <col min="12319" max="12319" width="3.75" style="9" bestFit="1" customWidth="1"/>
    <col min="12320" max="12320" width="7" style="9" bestFit="1" customWidth="1"/>
    <col min="12321" max="12321" width="4.125" style="9" bestFit="1" customWidth="1"/>
    <col min="12322" max="12322" width="6.5" style="9" bestFit="1" customWidth="1"/>
    <col min="12323" max="12323" width="11.875" style="9" bestFit="1" customWidth="1"/>
    <col min="12324" max="12324" width="9.5" style="9" bestFit="1" customWidth="1"/>
    <col min="12325" max="12544" width="9" style="9"/>
    <col min="12545" max="12545" width="3.125" style="9" bestFit="1" customWidth="1"/>
    <col min="12546" max="12546" width="18.625" style="9" bestFit="1" customWidth="1"/>
    <col min="12547" max="12547" width="9.875" style="9" bestFit="1" customWidth="1"/>
    <col min="12548" max="12549" width="4.125" style="9" bestFit="1" customWidth="1"/>
    <col min="12550" max="12550" width="6.625" style="9" bestFit="1" customWidth="1"/>
    <col min="12551" max="12553" width="9.25" style="9" bestFit="1" customWidth="1"/>
    <col min="12554" max="12554" width="5.375" style="9" bestFit="1" customWidth="1"/>
    <col min="12555" max="12556" width="7.75" style="9" bestFit="1" customWidth="1"/>
    <col min="12557" max="12558" width="6.5" style="9" bestFit="1" customWidth="1"/>
    <col min="12559" max="12559" width="4.875" style="9" bestFit="1" customWidth="1"/>
    <col min="12560" max="12560" width="7" style="9" bestFit="1" customWidth="1"/>
    <col min="12561" max="12561" width="3.5" style="9" bestFit="1" customWidth="1"/>
    <col min="12562" max="12562" width="4" style="9" bestFit="1" customWidth="1"/>
    <col min="12563" max="12564" width="5.25" style="9" bestFit="1" customWidth="1"/>
    <col min="12565" max="12566" width="9.375" style="9" bestFit="1" customWidth="1"/>
    <col min="12567" max="12567" width="9.125" style="9" bestFit="1" customWidth="1"/>
    <col min="12568" max="12568" width="6.625" style="9" bestFit="1" customWidth="1"/>
    <col min="12569" max="12569" width="8.75" style="9" bestFit="1" customWidth="1"/>
    <col min="12570" max="12570" width="7" style="9" bestFit="1" customWidth="1"/>
    <col min="12571" max="12571" width="10.125" style="9" bestFit="1" customWidth="1"/>
    <col min="12572" max="12572" width="6.625" style="9" bestFit="1" customWidth="1"/>
    <col min="12573" max="12573" width="11.125" style="9" bestFit="1" customWidth="1"/>
    <col min="12574" max="12574" width="12.75" style="9" bestFit="1" customWidth="1"/>
    <col min="12575" max="12575" width="3.75" style="9" bestFit="1" customWidth="1"/>
    <col min="12576" max="12576" width="7" style="9" bestFit="1" customWidth="1"/>
    <col min="12577" max="12577" width="4.125" style="9" bestFit="1" customWidth="1"/>
    <col min="12578" max="12578" width="6.5" style="9" bestFit="1" customWidth="1"/>
    <col min="12579" max="12579" width="11.875" style="9" bestFit="1" customWidth="1"/>
    <col min="12580" max="12580" width="9.5" style="9" bestFit="1" customWidth="1"/>
    <col min="12581" max="12800" width="9" style="9"/>
    <col min="12801" max="12801" width="3.125" style="9" bestFit="1" customWidth="1"/>
    <col min="12802" max="12802" width="18.625" style="9" bestFit="1" customWidth="1"/>
    <col min="12803" max="12803" width="9.875" style="9" bestFit="1" customWidth="1"/>
    <col min="12804" max="12805" width="4.125" style="9" bestFit="1" customWidth="1"/>
    <col min="12806" max="12806" width="6.625" style="9" bestFit="1" customWidth="1"/>
    <col min="12807" max="12809" width="9.25" style="9" bestFit="1" customWidth="1"/>
    <col min="12810" max="12810" width="5.375" style="9" bestFit="1" customWidth="1"/>
    <col min="12811" max="12812" width="7.75" style="9" bestFit="1" customWidth="1"/>
    <col min="12813" max="12814" width="6.5" style="9" bestFit="1" customWidth="1"/>
    <col min="12815" max="12815" width="4.875" style="9" bestFit="1" customWidth="1"/>
    <col min="12816" max="12816" width="7" style="9" bestFit="1" customWidth="1"/>
    <col min="12817" max="12817" width="3.5" style="9" bestFit="1" customWidth="1"/>
    <col min="12818" max="12818" width="4" style="9" bestFit="1" customWidth="1"/>
    <col min="12819" max="12820" width="5.25" style="9" bestFit="1" customWidth="1"/>
    <col min="12821" max="12822" width="9.375" style="9" bestFit="1" customWidth="1"/>
    <col min="12823" max="12823" width="9.125" style="9" bestFit="1" customWidth="1"/>
    <col min="12824" max="12824" width="6.625" style="9" bestFit="1" customWidth="1"/>
    <col min="12825" max="12825" width="8.75" style="9" bestFit="1" customWidth="1"/>
    <col min="12826" max="12826" width="7" style="9" bestFit="1" customWidth="1"/>
    <col min="12827" max="12827" width="10.125" style="9" bestFit="1" customWidth="1"/>
    <col min="12828" max="12828" width="6.625" style="9" bestFit="1" customWidth="1"/>
    <col min="12829" max="12829" width="11.125" style="9" bestFit="1" customWidth="1"/>
    <col min="12830" max="12830" width="12.75" style="9" bestFit="1" customWidth="1"/>
    <col min="12831" max="12831" width="3.75" style="9" bestFit="1" customWidth="1"/>
    <col min="12832" max="12832" width="7" style="9" bestFit="1" customWidth="1"/>
    <col min="12833" max="12833" width="4.125" style="9" bestFit="1" customWidth="1"/>
    <col min="12834" max="12834" width="6.5" style="9" bestFit="1" customWidth="1"/>
    <col min="12835" max="12835" width="11.875" style="9" bestFit="1" customWidth="1"/>
    <col min="12836" max="12836" width="9.5" style="9" bestFit="1" customWidth="1"/>
    <col min="12837" max="13056" width="9" style="9"/>
    <col min="13057" max="13057" width="3.125" style="9" bestFit="1" customWidth="1"/>
    <col min="13058" max="13058" width="18.625" style="9" bestFit="1" customWidth="1"/>
    <col min="13059" max="13059" width="9.875" style="9" bestFit="1" customWidth="1"/>
    <col min="13060" max="13061" width="4.125" style="9" bestFit="1" customWidth="1"/>
    <col min="13062" max="13062" width="6.625" style="9" bestFit="1" customWidth="1"/>
    <col min="13063" max="13065" width="9.25" style="9" bestFit="1" customWidth="1"/>
    <col min="13066" max="13066" width="5.375" style="9" bestFit="1" customWidth="1"/>
    <col min="13067" max="13068" width="7.75" style="9" bestFit="1" customWidth="1"/>
    <col min="13069" max="13070" width="6.5" style="9" bestFit="1" customWidth="1"/>
    <col min="13071" max="13071" width="4.875" style="9" bestFit="1" customWidth="1"/>
    <col min="13072" max="13072" width="7" style="9" bestFit="1" customWidth="1"/>
    <col min="13073" max="13073" width="3.5" style="9" bestFit="1" customWidth="1"/>
    <col min="13074" max="13074" width="4" style="9" bestFit="1" customWidth="1"/>
    <col min="13075" max="13076" width="5.25" style="9" bestFit="1" customWidth="1"/>
    <col min="13077" max="13078" width="9.375" style="9" bestFit="1" customWidth="1"/>
    <col min="13079" max="13079" width="9.125" style="9" bestFit="1" customWidth="1"/>
    <col min="13080" max="13080" width="6.625" style="9" bestFit="1" customWidth="1"/>
    <col min="13081" max="13081" width="8.75" style="9" bestFit="1" customWidth="1"/>
    <col min="13082" max="13082" width="7" style="9" bestFit="1" customWidth="1"/>
    <col min="13083" max="13083" width="10.125" style="9" bestFit="1" customWidth="1"/>
    <col min="13084" max="13084" width="6.625" style="9" bestFit="1" customWidth="1"/>
    <col min="13085" max="13085" width="11.125" style="9" bestFit="1" customWidth="1"/>
    <col min="13086" max="13086" width="12.75" style="9" bestFit="1" customWidth="1"/>
    <col min="13087" max="13087" width="3.75" style="9" bestFit="1" customWidth="1"/>
    <col min="13088" max="13088" width="7" style="9" bestFit="1" customWidth="1"/>
    <col min="13089" max="13089" width="4.125" style="9" bestFit="1" customWidth="1"/>
    <col min="13090" max="13090" width="6.5" style="9" bestFit="1" customWidth="1"/>
    <col min="13091" max="13091" width="11.875" style="9" bestFit="1" customWidth="1"/>
    <col min="13092" max="13092" width="9.5" style="9" bestFit="1" customWidth="1"/>
    <col min="13093" max="13312" width="9" style="9"/>
    <col min="13313" max="13313" width="3.125" style="9" bestFit="1" customWidth="1"/>
    <col min="13314" max="13314" width="18.625" style="9" bestFit="1" customWidth="1"/>
    <col min="13315" max="13315" width="9.875" style="9" bestFit="1" customWidth="1"/>
    <col min="13316" max="13317" width="4.125" style="9" bestFit="1" customWidth="1"/>
    <col min="13318" max="13318" width="6.625" style="9" bestFit="1" customWidth="1"/>
    <col min="13319" max="13321" width="9.25" style="9" bestFit="1" customWidth="1"/>
    <col min="13322" max="13322" width="5.375" style="9" bestFit="1" customWidth="1"/>
    <col min="13323" max="13324" width="7.75" style="9" bestFit="1" customWidth="1"/>
    <col min="13325" max="13326" width="6.5" style="9" bestFit="1" customWidth="1"/>
    <col min="13327" max="13327" width="4.875" style="9" bestFit="1" customWidth="1"/>
    <col min="13328" max="13328" width="7" style="9" bestFit="1" customWidth="1"/>
    <col min="13329" max="13329" width="3.5" style="9" bestFit="1" customWidth="1"/>
    <col min="13330" max="13330" width="4" style="9" bestFit="1" customWidth="1"/>
    <col min="13331" max="13332" width="5.25" style="9" bestFit="1" customWidth="1"/>
    <col min="13333" max="13334" width="9.375" style="9" bestFit="1" customWidth="1"/>
    <col min="13335" max="13335" width="9.125" style="9" bestFit="1" customWidth="1"/>
    <col min="13336" max="13336" width="6.625" style="9" bestFit="1" customWidth="1"/>
    <col min="13337" max="13337" width="8.75" style="9" bestFit="1" customWidth="1"/>
    <col min="13338" max="13338" width="7" style="9" bestFit="1" customWidth="1"/>
    <col min="13339" max="13339" width="10.125" style="9" bestFit="1" customWidth="1"/>
    <col min="13340" max="13340" width="6.625" style="9" bestFit="1" customWidth="1"/>
    <col min="13341" max="13341" width="11.125" style="9" bestFit="1" customWidth="1"/>
    <col min="13342" max="13342" width="12.75" style="9" bestFit="1" customWidth="1"/>
    <col min="13343" max="13343" width="3.75" style="9" bestFit="1" customWidth="1"/>
    <col min="13344" max="13344" width="7" style="9" bestFit="1" customWidth="1"/>
    <col min="13345" max="13345" width="4.125" style="9" bestFit="1" customWidth="1"/>
    <col min="13346" max="13346" width="6.5" style="9" bestFit="1" customWidth="1"/>
    <col min="13347" max="13347" width="11.875" style="9" bestFit="1" customWidth="1"/>
    <col min="13348" max="13348" width="9.5" style="9" bestFit="1" customWidth="1"/>
    <col min="13349" max="13568" width="9" style="9"/>
    <col min="13569" max="13569" width="3.125" style="9" bestFit="1" customWidth="1"/>
    <col min="13570" max="13570" width="18.625" style="9" bestFit="1" customWidth="1"/>
    <col min="13571" max="13571" width="9.875" style="9" bestFit="1" customWidth="1"/>
    <col min="13572" max="13573" width="4.125" style="9" bestFit="1" customWidth="1"/>
    <col min="13574" max="13574" width="6.625" style="9" bestFit="1" customWidth="1"/>
    <col min="13575" max="13577" width="9.25" style="9" bestFit="1" customWidth="1"/>
    <col min="13578" max="13578" width="5.375" style="9" bestFit="1" customWidth="1"/>
    <col min="13579" max="13580" width="7.75" style="9" bestFit="1" customWidth="1"/>
    <col min="13581" max="13582" width="6.5" style="9" bestFit="1" customWidth="1"/>
    <col min="13583" max="13583" width="4.875" style="9" bestFit="1" customWidth="1"/>
    <col min="13584" max="13584" width="7" style="9" bestFit="1" customWidth="1"/>
    <col min="13585" max="13585" width="3.5" style="9" bestFit="1" customWidth="1"/>
    <col min="13586" max="13586" width="4" style="9" bestFit="1" customWidth="1"/>
    <col min="13587" max="13588" width="5.25" style="9" bestFit="1" customWidth="1"/>
    <col min="13589" max="13590" width="9.375" style="9" bestFit="1" customWidth="1"/>
    <col min="13591" max="13591" width="9.125" style="9" bestFit="1" customWidth="1"/>
    <col min="13592" max="13592" width="6.625" style="9" bestFit="1" customWidth="1"/>
    <col min="13593" max="13593" width="8.75" style="9" bestFit="1" customWidth="1"/>
    <col min="13594" max="13594" width="7" style="9" bestFit="1" customWidth="1"/>
    <col min="13595" max="13595" width="10.125" style="9" bestFit="1" customWidth="1"/>
    <col min="13596" max="13596" width="6.625" style="9" bestFit="1" customWidth="1"/>
    <col min="13597" max="13597" width="11.125" style="9" bestFit="1" customWidth="1"/>
    <col min="13598" max="13598" width="12.75" style="9" bestFit="1" customWidth="1"/>
    <col min="13599" max="13599" width="3.75" style="9" bestFit="1" customWidth="1"/>
    <col min="13600" max="13600" width="7" style="9" bestFit="1" customWidth="1"/>
    <col min="13601" max="13601" width="4.125" style="9" bestFit="1" customWidth="1"/>
    <col min="13602" max="13602" width="6.5" style="9" bestFit="1" customWidth="1"/>
    <col min="13603" max="13603" width="11.875" style="9" bestFit="1" customWidth="1"/>
    <col min="13604" max="13604" width="9.5" style="9" bestFit="1" customWidth="1"/>
    <col min="13605" max="13824" width="9" style="9"/>
    <col min="13825" max="13825" width="3.125" style="9" bestFit="1" customWidth="1"/>
    <col min="13826" max="13826" width="18.625" style="9" bestFit="1" customWidth="1"/>
    <col min="13827" max="13827" width="9.875" style="9" bestFit="1" customWidth="1"/>
    <col min="13828" max="13829" width="4.125" style="9" bestFit="1" customWidth="1"/>
    <col min="13830" max="13830" width="6.625" style="9" bestFit="1" customWidth="1"/>
    <col min="13831" max="13833" width="9.25" style="9" bestFit="1" customWidth="1"/>
    <col min="13834" max="13834" width="5.375" style="9" bestFit="1" customWidth="1"/>
    <col min="13835" max="13836" width="7.75" style="9" bestFit="1" customWidth="1"/>
    <col min="13837" max="13838" width="6.5" style="9" bestFit="1" customWidth="1"/>
    <col min="13839" max="13839" width="4.875" style="9" bestFit="1" customWidth="1"/>
    <col min="13840" max="13840" width="7" style="9" bestFit="1" customWidth="1"/>
    <col min="13841" max="13841" width="3.5" style="9" bestFit="1" customWidth="1"/>
    <col min="13842" max="13842" width="4" style="9" bestFit="1" customWidth="1"/>
    <col min="13843" max="13844" width="5.25" style="9" bestFit="1" customWidth="1"/>
    <col min="13845" max="13846" width="9.375" style="9" bestFit="1" customWidth="1"/>
    <col min="13847" max="13847" width="9.125" style="9" bestFit="1" customWidth="1"/>
    <col min="13848" max="13848" width="6.625" style="9" bestFit="1" customWidth="1"/>
    <col min="13849" max="13849" width="8.75" style="9" bestFit="1" customWidth="1"/>
    <col min="13850" max="13850" width="7" style="9" bestFit="1" customWidth="1"/>
    <col min="13851" max="13851" width="10.125" style="9" bestFit="1" customWidth="1"/>
    <col min="13852" max="13852" width="6.625" style="9" bestFit="1" customWidth="1"/>
    <col min="13853" max="13853" width="11.125" style="9" bestFit="1" customWidth="1"/>
    <col min="13854" max="13854" width="12.75" style="9" bestFit="1" customWidth="1"/>
    <col min="13855" max="13855" width="3.75" style="9" bestFit="1" customWidth="1"/>
    <col min="13856" max="13856" width="7" style="9" bestFit="1" customWidth="1"/>
    <col min="13857" max="13857" width="4.125" style="9" bestFit="1" customWidth="1"/>
    <col min="13858" max="13858" width="6.5" style="9" bestFit="1" customWidth="1"/>
    <col min="13859" max="13859" width="11.875" style="9" bestFit="1" customWidth="1"/>
    <col min="13860" max="13860" width="9.5" style="9" bestFit="1" customWidth="1"/>
    <col min="13861" max="14080" width="9" style="9"/>
    <col min="14081" max="14081" width="3.125" style="9" bestFit="1" customWidth="1"/>
    <col min="14082" max="14082" width="18.625" style="9" bestFit="1" customWidth="1"/>
    <col min="14083" max="14083" width="9.875" style="9" bestFit="1" customWidth="1"/>
    <col min="14084" max="14085" width="4.125" style="9" bestFit="1" customWidth="1"/>
    <col min="14086" max="14086" width="6.625" style="9" bestFit="1" customWidth="1"/>
    <col min="14087" max="14089" width="9.25" style="9" bestFit="1" customWidth="1"/>
    <col min="14090" max="14090" width="5.375" style="9" bestFit="1" customWidth="1"/>
    <col min="14091" max="14092" width="7.75" style="9" bestFit="1" customWidth="1"/>
    <col min="14093" max="14094" width="6.5" style="9" bestFit="1" customWidth="1"/>
    <col min="14095" max="14095" width="4.875" style="9" bestFit="1" customWidth="1"/>
    <col min="14096" max="14096" width="7" style="9" bestFit="1" customWidth="1"/>
    <col min="14097" max="14097" width="3.5" style="9" bestFit="1" customWidth="1"/>
    <col min="14098" max="14098" width="4" style="9" bestFit="1" customWidth="1"/>
    <col min="14099" max="14100" width="5.25" style="9" bestFit="1" customWidth="1"/>
    <col min="14101" max="14102" width="9.375" style="9" bestFit="1" customWidth="1"/>
    <col min="14103" max="14103" width="9.125" style="9" bestFit="1" customWidth="1"/>
    <col min="14104" max="14104" width="6.625" style="9" bestFit="1" customWidth="1"/>
    <col min="14105" max="14105" width="8.75" style="9" bestFit="1" customWidth="1"/>
    <col min="14106" max="14106" width="7" style="9" bestFit="1" customWidth="1"/>
    <col min="14107" max="14107" width="10.125" style="9" bestFit="1" customWidth="1"/>
    <col min="14108" max="14108" width="6.625" style="9" bestFit="1" customWidth="1"/>
    <col min="14109" max="14109" width="11.125" style="9" bestFit="1" customWidth="1"/>
    <col min="14110" max="14110" width="12.75" style="9" bestFit="1" customWidth="1"/>
    <col min="14111" max="14111" width="3.75" style="9" bestFit="1" customWidth="1"/>
    <col min="14112" max="14112" width="7" style="9" bestFit="1" customWidth="1"/>
    <col min="14113" max="14113" width="4.125" style="9" bestFit="1" customWidth="1"/>
    <col min="14114" max="14114" width="6.5" style="9" bestFit="1" customWidth="1"/>
    <col min="14115" max="14115" width="11.875" style="9" bestFit="1" customWidth="1"/>
    <col min="14116" max="14116" width="9.5" style="9" bestFit="1" customWidth="1"/>
    <col min="14117" max="14336" width="9" style="9"/>
    <col min="14337" max="14337" width="3.125" style="9" bestFit="1" customWidth="1"/>
    <col min="14338" max="14338" width="18.625" style="9" bestFit="1" customWidth="1"/>
    <col min="14339" max="14339" width="9.875" style="9" bestFit="1" customWidth="1"/>
    <col min="14340" max="14341" width="4.125" style="9" bestFit="1" customWidth="1"/>
    <col min="14342" max="14342" width="6.625" style="9" bestFit="1" customWidth="1"/>
    <col min="14343" max="14345" width="9.25" style="9" bestFit="1" customWidth="1"/>
    <col min="14346" max="14346" width="5.375" style="9" bestFit="1" customWidth="1"/>
    <col min="14347" max="14348" width="7.75" style="9" bestFit="1" customWidth="1"/>
    <col min="14349" max="14350" width="6.5" style="9" bestFit="1" customWidth="1"/>
    <col min="14351" max="14351" width="4.875" style="9" bestFit="1" customWidth="1"/>
    <col min="14352" max="14352" width="7" style="9" bestFit="1" customWidth="1"/>
    <col min="14353" max="14353" width="3.5" style="9" bestFit="1" customWidth="1"/>
    <col min="14354" max="14354" width="4" style="9" bestFit="1" customWidth="1"/>
    <col min="14355" max="14356" width="5.25" style="9" bestFit="1" customWidth="1"/>
    <col min="14357" max="14358" width="9.375" style="9" bestFit="1" customWidth="1"/>
    <col min="14359" max="14359" width="9.125" style="9" bestFit="1" customWidth="1"/>
    <col min="14360" max="14360" width="6.625" style="9" bestFit="1" customWidth="1"/>
    <col min="14361" max="14361" width="8.75" style="9" bestFit="1" customWidth="1"/>
    <col min="14362" max="14362" width="7" style="9" bestFit="1" customWidth="1"/>
    <col min="14363" max="14363" width="10.125" style="9" bestFit="1" customWidth="1"/>
    <col min="14364" max="14364" width="6.625" style="9" bestFit="1" customWidth="1"/>
    <col min="14365" max="14365" width="11.125" style="9" bestFit="1" customWidth="1"/>
    <col min="14366" max="14366" width="12.75" style="9" bestFit="1" customWidth="1"/>
    <col min="14367" max="14367" width="3.75" style="9" bestFit="1" customWidth="1"/>
    <col min="14368" max="14368" width="7" style="9" bestFit="1" customWidth="1"/>
    <col min="14369" max="14369" width="4.125" style="9" bestFit="1" customWidth="1"/>
    <col min="14370" max="14370" width="6.5" style="9" bestFit="1" customWidth="1"/>
    <col min="14371" max="14371" width="11.875" style="9" bestFit="1" customWidth="1"/>
    <col min="14372" max="14372" width="9.5" style="9" bestFit="1" customWidth="1"/>
    <col min="14373" max="14592" width="9" style="9"/>
    <col min="14593" max="14593" width="3.125" style="9" bestFit="1" customWidth="1"/>
    <col min="14594" max="14594" width="18.625" style="9" bestFit="1" customWidth="1"/>
    <col min="14595" max="14595" width="9.875" style="9" bestFit="1" customWidth="1"/>
    <col min="14596" max="14597" width="4.125" style="9" bestFit="1" customWidth="1"/>
    <col min="14598" max="14598" width="6.625" style="9" bestFit="1" customWidth="1"/>
    <col min="14599" max="14601" width="9.25" style="9" bestFit="1" customWidth="1"/>
    <col min="14602" max="14602" width="5.375" style="9" bestFit="1" customWidth="1"/>
    <col min="14603" max="14604" width="7.75" style="9" bestFit="1" customWidth="1"/>
    <col min="14605" max="14606" width="6.5" style="9" bestFit="1" customWidth="1"/>
    <col min="14607" max="14607" width="4.875" style="9" bestFit="1" customWidth="1"/>
    <col min="14608" max="14608" width="7" style="9" bestFit="1" customWidth="1"/>
    <col min="14609" max="14609" width="3.5" style="9" bestFit="1" customWidth="1"/>
    <col min="14610" max="14610" width="4" style="9" bestFit="1" customWidth="1"/>
    <col min="14611" max="14612" width="5.25" style="9" bestFit="1" customWidth="1"/>
    <col min="14613" max="14614" width="9.375" style="9" bestFit="1" customWidth="1"/>
    <col min="14615" max="14615" width="9.125" style="9" bestFit="1" customWidth="1"/>
    <col min="14616" max="14616" width="6.625" style="9" bestFit="1" customWidth="1"/>
    <col min="14617" max="14617" width="8.75" style="9" bestFit="1" customWidth="1"/>
    <col min="14618" max="14618" width="7" style="9" bestFit="1" customWidth="1"/>
    <col min="14619" max="14619" width="10.125" style="9" bestFit="1" customWidth="1"/>
    <col min="14620" max="14620" width="6.625" style="9" bestFit="1" customWidth="1"/>
    <col min="14621" max="14621" width="11.125" style="9" bestFit="1" customWidth="1"/>
    <col min="14622" max="14622" width="12.75" style="9" bestFit="1" customWidth="1"/>
    <col min="14623" max="14623" width="3.75" style="9" bestFit="1" customWidth="1"/>
    <col min="14624" max="14624" width="7" style="9" bestFit="1" customWidth="1"/>
    <col min="14625" max="14625" width="4.125" style="9" bestFit="1" customWidth="1"/>
    <col min="14626" max="14626" width="6.5" style="9" bestFit="1" customWidth="1"/>
    <col min="14627" max="14627" width="11.875" style="9" bestFit="1" customWidth="1"/>
    <col min="14628" max="14628" width="9.5" style="9" bestFit="1" customWidth="1"/>
    <col min="14629" max="14848" width="9" style="9"/>
    <col min="14849" max="14849" width="3.125" style="9" bestFit="1" customWidth="1"/>
    <col min="14850" max="14850" width="18.625" style="9" bestFit="1" customWidth="1"/>
    <col min="14851" max="14851" width="9.875" style="9" bestFit="1" customWidth="1"/>
    <col min="14852" max="14853" width="4.125" style="9" bestFit="1" customWidth="1"/>
    <col min="14854" max="14854" width="6.625" style="9" bestFit="1" customWidth="1"/>
    <col min="14855" max="14857" width="9.25" style="9" bestFit="1" customWidth="1"/>
    <col min="14858" max="14858" width="5.375" style="9" bestFit="1" customWidth="1"/>
    <col min="14859" max="14860" width="7.75" style="9" bestFit="1" customWidth="1"/>
    <col min="14861" max="14862" width="6.5" style="9" bestFit="1" customWidth="1"/>
    <col min="14863" max="14863" width="4.875" style="9" bestFit="1" customWidth="1"/>
    <col min="14864" max="14864" width="7" style="9" bestFit="1" customWidth="1"/>
    <col min="14865" max="14865" width="3.5" style="9" bestFit="1" customWidth="1"/>
    <col min="14866" max="14866" width="4" style="9" bestFit="1" customWidth="1"/>
    <col min="14867" max="14868" width="5.25" style="9" bestFit="1" customWidth="1"/>
    <col min="14869" max="14870" width="9.375" style="9" bestFit="1" customWidth="1"/>
    <col min="14871" max="14871" width="9.125" style="9" bestFit="1" customWidth="1"/>
    <col min="14872" max="14872" width="6.625" style="9" bestFit="1" customWidth="1"/>
    <col min="14873" max="14873" width="8.75" style="9" bestFit="1" customWidth="1"/>
    <col min="14874" max="14874" width="7" style="9" bestFit="1" customWidth="1"/>
    <col min="14875" max="14875" width="10.125" style="9" bestFit="1" customWidth="1"/>
    <col min="14876" max="14876" width="6.625" style="9" bestFit="1" customWidth="1"/>
    <col min="14877" max="14877" width="11.125" style="9" bestFit="1" customWidth="1"/>
    <col min="14878" max="14878" width="12.75" style="9" bestFit="1" customWidth="1"/>
    <col min="14879" max="14879" width="3.75" style="9" bestFit="1" customWidth="1"/>
    <col min="14880" max="14880" width="7" style="9" bestFit="1" customWidth="1"/>
    <col min="14881" max="14881" width="4.125" style="9" bestFit="1" customWidth="1"/>
    <col min="14882" max="14882" width="6.5" style="9" bestFit="1" customWidth="1"/>
    <col min="14883" max="14883" width="11.875" style="9" bestFit="1" customWidth="1"/>
    <col min="14884" max="14884" width="9.5" style="9" bestFit="1" customWidth="1"/>
    <col min="14885" max="15104" width="9" style="9"/>
    <col min="15105" max="15105" width="3.125" style="9" bestFit="1" customWidth="1"/>
    <col min="15106" max="15106" width="18.625" style="9" bestFit="1" customWidth="1"/>
    <col min="15107" max="15107" width="9.875" style="9" bestFit="1" customWidth="1"/>
    <col min="15108" max="15109" width="4.125" style="9" bestFit="1" customWidth="1"/>
    <col min="15110" max="15110" width="6.625" style="9" bestFit="1" customWidth="1"/>
    <col min="15111" max="15113" width="9.25" style="9" bestFit="1" customWidth="1"/>
    <col min="15114" max="15114" width="5.375" style="9" bestFit="1" customWidth="1"/>
    <col min="15115" max="15116" width="7.75" style="9" bestFit="1" customWidth="1"/>
    <col min="15117" max="15118" width="6.5" style="9" bestFit="1" customWidth="1"/>
    <col min="15119" max="15119" width="4.875" style="9" bestFit="1" customWidth="1"/>
    <col min="15120" max="15120" width="7" style="9" bestFit="1" customWidth="1"/>
    <col min="15121" max="15121" width="3.5" style="9" bestFit="1" customWidth="1"/>
    <col min="15122" max="15122" width="4" style="9" bestFit="1" customWidth="1"/>
    <col min="15123" max="15124" width="5.25" style="9" bestFit="1" customWidth="1"/>
    <col min="15125" max="15126" width="9.375" style="9" bestFit="1" customWidth="1"/>
    <col min="15127" max="15127" width="9.125" style="9" bestFit="1" customWidth="1"/>
    <col min="15128" max="15128" width="6.625" style="9" bestFit="1" customWidth="1"/>
    <col min="15129" max="15129" width="8.75" style="9" bestFit="1" customWidth="1"/>
    <col min="15130" max="15130" width="7" style="9" bestFit="1" customWidth="1"/>
    <col min="15131" max="15131" width="10.125" style="9" bestFit="1" customWidth="1"/>
    <col min="15132" max="15132" width="6.625" style="9" bestFit="1" customWidth="1"/>
    <col min="15133" max="15133" width="11.125" style="9" bestFit="1" customWidth="1"/>
    <col min="15134" max="15134" width="12.75" style="9" bestFit="1" customWidth="1"/>
    <col min="15135" max="15135" width="3.75" style="9" bestFit="1" customWidth="1"/>
    <col min="15136" max="15136" width="7" style="9" bestFit="1" customWidth="1"/>
    <col min="15137" max="15137" width="4.125" style="9" bestFit="1" customWidth="1"/>
    <col min="15138" max="15138" width="6.5" style="9" bestFit="1" customWidth="1"/>
    <col min="15139" max="15139" width="11.875" style="9" bestFit="1" customWidth="1"/>
    <col min="15140" max="15140" width="9.5" style="9" bestFit="1" customWidth="1"/>
    <col min="15141" max="15360" width="9" style="9"/>
    <col min="15361" max="15361" width="3.125" style="9" bestFit="1" customWidth="1"/>
    <col min="15362" max="15362" width="18.625" style="9" bestFit="1" customWidth="1"/>
    <col min="15363" max="15363" width="9.875" style="9" bestFit="1" customWidth="1"/>
    <col min="15364" max="15365" width="4.125" style="9" bestFit="1" customWidth="1"/>
    <col min="15366" max="15366" width="6.625" style="9" bestFit="1" customWidth="1"/>
    <col min="15367" max="15369" width="9.25" style="9" bestFit="1" customWidth="1"/>
    <col min="15370" max="15370" width="5.375" style="9" bestFit="1" customWidth="1"/>
    <col min="15371" max="15372" width="7.75" style="9" bestFit="1" customWidth="1"/>
    <col min="15373" max="15374" width="6.5" style="9" bestFit="1" customWidth="1"/>
    <col min="15375" max="15375" width="4.875" style="9" bestFit="1" customWidth="1"/>
    <col min="15376" max="15376" width="7" style="9" bestFit="1" customWidth="1"/>
    <col min="15377" max="15377" width="3.5" style="9" bestFit="1" customWidth="1"/>
    <col min="15378" max="15378" width="4" style="9" bestFit="1" customWidth="1"/>
    <col min="15379" max="15380" width="5.25" style="9" bestFit="1" customWidth="1"/>
    <col min="15381" max="15382" width="9.375" style="9" bestFit="1" customWidth="1"/>
    <col min="15383" max="15383" width="9.125" style="9" bestFit="1" customWidth="1"/>
    <col min="15384" max="15384" width="6.625" style="9" bestFit="1" customWidth="1"/>
    <col min="15385" max="15385" width="8.75" style="9" bestFit="1" customWidth="1"/>
    <col min="15386" max="15386" width="7" style="9" bestFit="1" customWidth="1"/>
    <col min="15387" max="15387" width="10.125" style="9" bestFit="1" customWidth="1"/>
    <col min="15388" max="15388" width="6.625" style="9" bestFit="1" customWidth="1"/>
    <col min="15389" max="15389" width="11.125" style="9" bestFit="1" customWidth="1"/>
    <col min="15390" max="15390" width="12.75" style="9" bestFit="1" customWidth="1"/>
    <col min="15391" max="15391" width="3.75" style="9" bestFit="1" customWidth="1"/>
    <col min="15392" max="15392" width="7" style="9" bestFit="1" customWidth="1"/>
    <col min="15393" max="15393" width="4.125" style="9" bestFit="1" customWidth="1"/>
    <col min="15394" max="15394" width="6.5" style="9" bestFit="1" customWidth="1"/>
    <col min="15395" max="15395" width="11.875" style="9" bestFit="1" customWidth="1"/>
    <col min="15396" max="15396" width="9.5" style="9" bestFit="1" customWidth="1"/>
    <col min="15397" max="15616" width="9" style="9"/>
    <col min="15617" max="15617" width="3.125" style="9" bestFit="1" customWidth="1"/>
    <col min="15618" max="15618" width="18.625" style="9" bestFit="1" customWidth="1"/>
    <col min="15619" max="15619" width="9.875" style="9" bestFit="1" customWidth="1"/>
    <col min="15620" max="15621" width="4.125" style="9" bestFit="1" customWidth="1"/>
    <col min="15622" max="15622" width="6.625" style="9" bestFit="1" customWidth="1"/>
    <col min="15623" max="15625" width="9.25" style="9" bestFit="1" customWidth="1"/>
    <col min="15626" max="15626" width="5.375" style="9" bestFit="1" customWidth="1"/>
    <col min="15627" max="15628" width="7.75" style="9" bestFit="1" customWidth="1"/>
    <col min="15629" max="15630" width="6.5" style="9" bestFit="1" customWidth="1"/>
    <col min="15631" max="15631" width="4.875" style="9" bestFit="1" customWidth="1"/>
    <col min="15632" max="15632" width="7" style="9" bestFit="1" customWidth="1"/>
    <col min="15633" max="15633" width="3.5" style="9" bestFit="1" customWidth="1"/>
    <col min="15634" max="15634" width="4" style="9" bestFit="1" customWidth="1"/>
    <col min="15635" max="15636" width="5.25" style="9" bestFit="1" customWidth="1"/>
    <col min="15637" max="15638" width="9.375" style="9" bestFit="1" customWidth="1"/>
    <col min="15639" max="15639" width="9.125" style="9" bestFit="1" customWidth="1"/>
    <col min="15640" max="15640" width="6.625" style="9" bestFit="1" customWidth="1"/>
    <col min="15641" max="15641" width="8.75" style="9" bestFit="1" customWidth="1"/>
    <col min="15642" max="15642" width="7" style="9" bestFit="1" customWidth="1"/>
    <col min="15643" max="15643" width="10.125" style="9" bestFit="1" customWidth="1"/>
    <col min="15644" max="15644" width="6.625" style="9" bestFit="1" customWidth="1"/>
    <col min="15645" max="15645" width="11.125" style="9" bestFit="1" customWidth="1"/>
    <col min="15646" max="15646" width="12.75" style="9" bestFit="1" customWidth="1"/>
    <col min="15647" max="15647" width="3.75" style="9" bestFit="1" customWidth="1"/>
    <col min="15648" max="15648" width="7" style="9" bestFit="1" customWidth="1"/>
    <col min="15649" max="15649" width="4.125" style="9" bestFit="1" customWidth="1"/>
    <col min="15650" max="15650" width="6.5" style="9" bestFit="1" customWidth="1"/>
    <col min="15651" max="15651" width="11.875" style="9" bestFit="1" customWidth="1"/>
    <col min="15652" max="15652" width="9.5" style="9" bestFit="1" customWidth="1"/>
    <col min="15653" max="15872" width="9" style="9"/>
    <col min="15873" max="15873" width="3.125" style="9" bestFit="1" customWidth="1"/>
    <col min="15874" max="15874" width="18.625" style="9" bestFit="1" customWidth="1"/>
    <col min="15875" max="15875" width="9.875" style="9" bestFit="1" customWidth="1"/>
    <col min="15876" max="15877" width="4.125" style="9" bestFit="1" customWidth="1"/>
    <col min="15878" max="15878" width="6.625" style="9" bestFit="1" customWidth="1"/>
    <col min="15879" max="15881" width="9.25" style="9" bestFit="1" customWidth="1"/>
    <col min="15882" max="15882" width="5.375" style="9" bestFit="1" customWidth="1"/>
    <col min="15883" max="15884" width="7.75" style="9" bestFit="1" customWidth="1"/>
    <col min="15885" max="15886" width="6.5" style="9" bestFit="1" customWidth="1"/>
    <col min="15887" max="15887" width="4.875" style="9" bestFit="1" customWidth="1"/>
    <col min="15888" max="15888" width="7" style="9" bestFit="1" customWidth="1"/>
    <col min="15889" max="15889" width="3.5" style="9" bestFit="1" customWidth="1"/>
    <col min="15890" max="15890" width="4" style="9" bestFit="1" customWidth="1"/>
    <col min="15891" max="15892" width="5.25" style="9" bestFit="1" customWidth="1"/>
    <col min="15893" max="15894" width="9.375" style="9" bestFit="1" customWidth="1"/>
    <col min="15895" max="15895" width="9.125" style="9" bestFit="1" customWidth="1"/>
    <col min="15896" max="15896" width="6.625" style="9" bestFit="1" customWidth="1"/>
    <col min="15897" max="15897" width="8.75" style="9" bestFit="1" customWidth="1"/>
    <col min="15898" max="15898" width="7" style="9" bestFit="1" customWidth="1"/>
    <col min="15899" max="15899" width="10.125" style="9" bestFit="1" customWidth="1"/>
    <col min="15900" max="15900" width="6.625" style="9" bestFit="1" customWidth="1"/>
    <col min="15901" max="15901" width="11.125" style="9" bestFit="1" customWidth="1"/>
    <col min="15902" max="15902" width="12.75" style="9" bestFit="1" customWidth="1"/>
    <col min="15903" max="15903" width="3.75" style="9" bestFit="1" customWidth="1"/>
    <col min="15904" max="15904" width="7" style="9" bestFit="1" customWidth="1"/>
    <col min="15905" max="15905" width="4.125" style="9" bestFit="1" customWidth="1"/>
    <col min="15906" max="15906" width="6.5" style="9" bestFit="1" customWidth="1"/>
    <col min="15907" max="15907" width="11.875" style="9" bestFit="1" customWidth="1"/>
    <col min="15908" max="15908" width="9.5" style="9" bestFit="1" customWidth="1"/>
    <col min="15909" max="16128" width="9" style="9"/>
    <col min="16129" max="16129" width="3.125" style="9" bestFit="1" customWidth="1"/>
    <col min="16130" max="16130" width="18.625" style="9" bestFit="1" customWidth="1"/>
    <col min="16131" max="16131" width="9.875" style="9" bestFit="1" customWidth="1"/>
    <col min="16132" max="16133" width="4.125" style="9" bestFit="1" customWidth="1"/>
    <col min="16134" max="16134" width="6.625" style="9" bestFit="1" customWidth="1"/>
    <col min="16135" max="16137" width="9.25" style="9" bestFit="1" customWidth="1"/>
    <col min="16138" max="16138" width="5.375" style="9" bestFit="1" customWidth="1"/>
    <col min="16139" max="16140" width="7.75" style="9" bestFit="1" customWidth="1"/>
    <col min="16141" max="16142" width="6.5" style="9" bestFit="1" customWidth="1"/>
    <col min="16143" max="16143" width="4.875" style="9" bestFit="1" customWidth="1"/>
    <col min="16144" max="16144" width="7" style="9" bestFit="1" customWidth="1"/>
    <col min="16145" max="16145" width="3.5" style="9" bestFit="1" customWidth="1"/>
    <col min="16146" max="16146" width="4" style="9" bestFit="1" customWidth="1"/>
    <col min="16147" max="16148" width="5.25" style="9" bestFit="1" customWidth="1"/>
    <col min="16149" max="16150" width="9.375" style="9" bestFit="1" customWidth="1"/>
    <col min="16151" max="16151" width="9.125" style="9" bestFit="1" customWidth="1"/>
    <col min="16152" max="16152" width="6.625" style="9" bestFit="1" customWidth="1"/>
    <col min="16153" max="16153" width="8.75" style="9" bestFit="1" customWidth="1"/>
    <col min="16154" max="16154" width="7" style="9" bestFit="1" customWidth="1"/>
    <col min="16155" max="16155" width="10.125" style="9" bestFit="1" customWidth="1"/>
    <col min="16156" max="16156" width="6.625" style="9" bestFit="1" customWidth="1"/>
    <col min="16157" max="16157" width="11.125" style="9" bestFit="1" customWidth="1"/>
    <col min="16158" max="16158" width="12.75" style="9" bestFit="1" customWidth="1"/>
    <col min="16159" max="16159" width="3.75" style="9" bestFit="1" customWidth="1"/>
    <col min="16160" max="16160" width="7" style="9" bestFit="1" customWidth="1"/>
    <col min="16161" max="16161" width="4.125" style="9" bestFit="1" customWidth="1"/>
    <col min="16162" max="16162" width="6.5" style="9" bestFit="1" customWidth="1"/>
    <col min="16163" max="16163" width="11.875" style="9" bestFit="1" customWidth="1"/>
    <col min="16164" max="16164" width="9.5" style="9" bestFit="1" customWidth="1"/>
    <col min="16165" max="16384" width="9" style="9"/>
  </cols>
  <sheetData>
    <row r="1" spans="1:36" s="3" customFormat="1" ht="63" x14ac:dyDescent="0.25">
      <c r="A1" s="1"/>
      <c r="B1" s="1"/>
      <c r="C1" s="1"/>
      <c r="D1" s="1"/>
      <c r="E1" s="1" t="s">
        <v>0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2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2" t="s">
        <v>25</v>
      </c>
      <c r="AF1" s="2" t="s">
        <v>26</v>
      </c>
      <c r="AG1" s="2" t="s">
        <v>27</v>
      </c>
      <c r="AH1" s="2" t="s">
        <v>28</v>
      </c>
      <c r="AI1" s="1" t="s">
        <v>29</v>
      </c>
      <c r="AJ1" s="1" t="s">
        <v>30</v>
      </c>
    </row>
    <row r="2" spans="1:36" s="3" customFormat="1" ht="32.25" customHeight="1" x14ac:dyDescent="0.25">
      <c r="A2" s="4"/>
      <c r="B2" s="4" t="s">
        <v>31</v>
      </c>
      <c r="C2" s="4"/>
      <c r="D2" s="4">
        <f>SUM(E2:AC2)</f>
        <v>32</v>
      </c>
      <c r="E2" s="5">
        <v>12</v>
      </c>
      <c r="F2" s="5"/>
      <c r="G2" s="4">
        <v>1</v>
      </c>
      <c r="H2" s="4">
        <v>1</v>
      </c>
      <c r="I2" s="4">
        <v>1</v>
      </c>
      <c r="J2" s="5">
        <v>3</v>
      </c>
      <c r="K2" s="5"/>
      <c r="L2" s="5"/>
      <c r="M2" s="5">
        <v>2</v>
      </c>
      <c r="N2" s="5"/>
      <c r="O2" s="4">
        <v>1</v>
      </c>
      <c r="P2" s="4">
        <v>2</v>
      </c>
      <c r="Q2" s="4"/>
      <c r="R2" s="4"/>
      <c r="S2" s="4"/>
      <c r="T2" s="4"/>
      <c r="U2" s="4">
        <v>1</v>
      </c>
      <c r="V2" s="4">
        <v>1</v>
      </c>
      <c r="W2" s="4">
        <v>1</v>
      </c>
      <c r="X2" s="4">
        <v>1</v>
      </c>
      <c r="Y2" s="4">
        <v>1</v>
      </c>
      <c r="Z2" s="4">
        <v>1</v>
      </c>
      <c r="AA2" s="4">
        <v>1</v>
      </c>
      <c r="AB2" s="5">
        <v>1</v>
      </c>
      <c r="AC2" s="5">
        <v>1</v>
      </c>
      <c r="AD2" s="5"/>
      <c r="AE2" s="4"/>
      <c r="AF2" s="5"/>
      <c r="AG2" s="5"/>
      <c r="AH2" s="5"/>
      <c r="AI2" s="4"/>
      <c r="AJ2" s="4"/>
    </row>
    <row r="3" spans="1:36" x14ac:dyDescent="0.25">
      <c r="A3" s="6">
        <v>1</v>
      </c>
      <c r="B3" s="7" t="s">
        <v>32</v>
      </c>
      <c r="C3" s="7" t="s">
        <v>33</v>
      </c>
      <c r="D3" s="6" t="s">
        <v>34</v>
      </c>
      <c r="E3" s="6">
        <v>12</v>
      </c>
      <c r="F3" s="6"/>
      <c r="G3" s="6" t="s">
        <v>35</v>
      </c>
      <c r="H3" s="6" t="s">
        <v>35</v>
      </c>
      <c r="I3" s="6" t="s">
        <v>35</v>
      </c>
      <c r="J3" s="6">
        <v>3</v>
      </c>
      <c r="K3" s="6"/>
      <c r="L3" s="6"/>
      <c r="M3" s="6" t="s">
        <v>36</v>
      </c>
      <c r="N3" s="6"/>
      <c r="O3" s="6">
        <v>1</v>
      </c>
      <c r="P3" s="6" t="s">
        <v>35</v>
      </c>
      <c r="Q3" s="6"/>
      <c r="R3" s="6"/>
      <c r="S3" s="6"/>
      <c r="T3" s="6"/>
      <c r="U3" s="6" t="s">
        <v>37</v>
      </c>
      <c r="V3" s="6" t="s">
        <v>38</v>
      </c>
      <c r="W3" s="6" t="s">
        <v>39</v>
      </c>
      <c r="X3" s="6" t="s">
        <v>39</v>
      </c>
      <c r="Y3" s="6" t="s">
        <v>40</v>
      </c>
      <c r="Z3" s="6" t="s">
        <v>40</v>
      </c>
      <c r="AA3" s="6"/>
      <c r="AB3" s="6" t="s">
        <v>39</v>
      </c>
      <c r="AC3" s="6">
        <v>1</v>
      </c>
      <c r="AD3" s="8">
        <f>SUM(E3:AC3)</f>
        <v>17</v>
      </c>
      <c r="AE3" s="6">
        <v>3</v>
      </c>
      <c r="AF3" s="6">
        <v>3</v>
      </c>
      <c r="AG3" s="6">
        <f>AD3+AE3+AF3</f>
        <v>23</v>
      </c>
      <c r="AH3" s="6">
        <v>23</v>
      </c>
      <c r="AI3" s="6">
        <f>AH3-AG3</f>
        <v>0</v>
      </c>
      <c r="AJ3" s="6"/>
    </row>
    <row r="4" spans="1:36" x14ac:dyDescent="0.25">
      <c r="A4" s="6">
        <v>2</v>
      </c>
      <c r="B4" s="7" t="s">
        <v>41</v>
      </c>
      <c r="C4" s="7" t="s">
        <v>42</v>
      </c>
      <c r="D4" s="6" t="s">
        <v>43</v>
      </c>
      <c r="E4" s="6">
        <v>12</v>
      </c>
      <c r="F4" s="6"/>
      <c r="G4" s="6" t="s">
        <v>35</v>
      </c>
      <c r="H4" s="6" t="s">
        <v>35</v>
      </c>
      <c r="I4" s="6" t="s">
        <v>35</v>
      </c>
      <c r="J4" s="6">
        <v>3</v>
      </c>
      <c r="K4" s="6"/>
      <c r="L4" s="6"/>
      <c r="M4" s="6" t="s">
        <v>36</v>
      </c>
      <c r="N4" s="6"/>
      <c r="O4" s="6">
        <v>1</v>
      </c>
      <c r="P4" s="6">
        <v>2</v>
      </c>
      <c r="Q4" s="6"/>
      <c r="R4" s="6"/>
      <c r="S4" s="6"/>
      <c r="T4" s="6"/>
      <c r="U4" s="6" t="s">
        <v>37</v>
      </c>
      <c r="V4" s="6" t="s">
        <v>38</v>
      </c>
      <c r="W4" s="6" t="s">
        <v>39</v>
      </c>
      <c r="X4" s="6" t="s">
        <v>39</v>
      </c>
      <c r="Y4" s="6" t="s">
        <v>40</v>
      </c>
      <c r="Z4" s="6" t="s">
        <v>40</v>
      </c>
      <c r="AA4" s="6"/>
      <c r="AB4" s="6" t="s">
        <v>39</v>
      </c>
      <c r="AC4" s="6">
        <v>1</v>
      </c>
      <c r="AD4" s="8">
        <f t="shared" ref="AD4:AD35" si="0">SUM(E4:AC4)</f>
        <v>19</v>
      </c>
      <c r="AE4" s="6">
        <v>3</v>
      </c>
      <c r="AF4" s="6">
        <v>1</v>
      </c>
      <c r="AG4" s="6">
        <f>AD4+AE4+AF4</f>
        <v>23</v>
      </c>
      <c r="AH4" s="6">
        <v>23</v>
      </c>
      <c r="AI4" s="6">
        <f t="shared" ref="AI4:AI35" si="1">AH4-AG4</f>
        <v>0</v>
      </c>
      <c r="AJ4" s="6"/>
    </row>
    <row r="5" spans="1:36" x14ac:dyDescent="0.25">
      <c r="A5" s="6">
        <v>3</v>
      </c>
      <c r="B5" s="10" t="s">
        <v>44</v>
      </c>
      <c r="C5" s="7" t="s">
        <v>45</v>
      </c>
      <c r="D5" s="6" t="s">
        <v>46</v>
      </c>
      <c r="E5" s="6">
        <v>11</v>
      </c>
      <c r="F5" s="6" t="s">
        <v>35</v>
      </c>
      <c r="G5" s="6" t="s">
        <v>35</v>
      </c>
      <c r="H5" s="6" t="s">
        <v>35</v>
      </c>
      <c r="I5" s="6" t="s">
        <v>35</v>
      </c>
      <c r="J5" s="6">
        <v>3</v>
      </c>
      <c r="K5" s="6"/>
      <c r="L5" s="6"/>
      <c r="M5" s="6" t="s">
        <v>47</v>
      </c>
      <c r="N5" s="6"/>
      <c r="O5" s="6" t="s">
        <v>35</v>
      </c>
      <c r="P5" s="6" t="s">
        <v>35</v>
      </c>
      <c r="Q5" s="6"/>
      <c r="R5" s="6"/>
      <c r="S5" s="6"/>
      <c r="T5" s="6"/>
      <c r="U5" s="6" t="s">
        <v>37</v>
      </c>
      <c r="V5" s="6" t="s">
        <v>38</v>
      </c>
      <c r="W5" s="6" t="s">
        <v>39</v>
      </c>
      <c r="X5" s="6" t="s">
        <v>39</v>
      </c>
      <c r="Y5" s="6" t="s">
        <v>40</v>
      </c>
      <c r="Z5" s="6" t="s">
        <v>40</v>
      </c>
      <c r="AA5" s="6"/>
      <c r="AB5" s="6" t="s">
        <v>39</v>
      </c>
      <c r="AC5" s="6">
        <v>1</v>
      </c>
      <c r="AD5" s="8">
        <f t="shared" si="0"/>
        <v>15</v>
      </c>
      <c r="AE5" s="6">
        <v>3</v>
      </c>
      <c r="AF5" s="6">
        <v>4</v>
      </c>
      <c r="AG5" s="6">
        <f>AD5+AE5+AF5</f>
        <v>22</v>
      </c>
      <c r="AH5" s="6">
        <v>23</v>
      </c>
      <c r="AI5" s="6">
        <f t="shared" si="1"/>
        <v>1</v>
      </c>
      <c r="AJ5" s="6" t="s">
        <v>48</v>
      </c>
    </row>
    <row r="6" spans="1:36" x14ac:dyDescent="0.25">
      <c r="A6" s="6"/>
      <c r="B6" s="4" t="s">
        <v>49</v>
      </c>
      <c r="C6" s="4"/>
      <c r="D6" s="4">
        <f>SUM(E6:AC6)</f>
        <v>32</v>
      </c>
      <c r="E6" s="5">
        <v>10</v>
      </c>
      <c r="F6" s="5"/>
      <c r="G6" s="4">
        <v>1</v>
      </c>
      <c r="H6" s="4">
        <v>1</v>
      </c>
      <c r="I6" s="4"/>
      <c r="J6" s="5">
        <v>5</v>
      </c>
      <c r="K6" s="5">
        <v>1</v>
      </c>
      <c r="L6" s="5">
        <v>1</v>
      </c>
      <c r="M6" s="5">
        <v>2</v>
      </c>
      <c r="N6" s="5"/>
      <c r="O6" s="4">
        <v>1</v>
      </c>
      <c r="P6" s="4">
        <v>2</v>
      </c>
      <c r="Q6" s="4"/>
      <c r="R6" s="4"/>
      <c r="S6" s="4"/>
      <c r="T6" s="4"/>
      <c r="U6" s="4">
        <v>1</v>
      </c>
      <c r="V6" s="4">
        <v>1</v>
      </c>
      <c r="W6" s="4">
        <v>1</v>
      </c>
      <c r="X6" s="4"/>
      <c r="Y6" s="4">
        <v>1</v>
      </c>
      <c r="Z6" s="4">
        <v>1</v>
      </c>
      <c r="AA6" s="4">
        <v>1</v>
      </c>
      <c r="AB6" s="5">
        <v>1</v>
      </c>
      <c r="AC6" s="5">
        <v>1</v>
      </c>
      <c r="AD6" s="8"/>
      <c r="AE6" s="4"/>
      <c r="AF6" s="6"/>
      <c r="AG6" s="6"/>
      <c r="AH6" s="6"/>
      <c r="AI6" s="6">
        <f t="shared" si="1"/>
        <v>0</v>
      </c>
      <c r="AJ6" s="6"/>
    </row>
    <row r="7" spans="1:36" x14ac:dyDescent="0.25">
      <c r="A7" s="6">
        <v>4</v>
      </c>
      <c r="B7" s="7" t="s">
        <v>50</v>
      </c>
      <c r="C7" s="7"/>
      <c r="D7" s="6" t="s">
        <v>51</v>
      </c>
      <c r="E7" s="6">
        <v>10</v>
      </c>
      <c r="F7" s="6"/>
      <c r="G7" s="6">
        <v>1</v>
      </c>
      <c r="H7" s="6">
        <v>1</v>
      </c>
      <c r="I7" s="6"/>
      <c r="J7" s="6">
        <v>5</v>
      </c>
      <c r="K7" s="6">
        <v>1</v>
      </c>
      <c r="L7" s="6">
        <v>1</v>
      </c>
      <c r="M7" s="6" t="s">
        <v>52</v>
      </c>
      <c r="N7" s="6"/>
      <c r="O7" s="6" t="s">
        <v>38</v>
      </c>
      <c r="P7" s="6" t="s">
        <v>38</v>
      </c>
      <c r="Q7" s="6"/>
      <c r="R7" s="6"/>
      <c r="S7" s="6"/>
      <c r="T7" s="6"/>
      <c r="U7" s="6" t="s">
        <v>37</v>
      </c>
      <c r="V7" s="6" t="s">
        <v>38</v>
      </c>
      <c r="W7" s="6" t="s">
        <v>39</v>
      </c>
      <c r="X7" s="11"/>
      <c r="Y7" s="6" t="s">
        <v>40</v>
      </c>
      <c r="Z7" s="6" t="s">
        <v>40</v>
      </c>
      <c r="AA7" s="6"/>
      <c r="AB7" s="6" t="s">
        <v>39</v>
      </c>
      <c r="AC7" s="6">
        <v>1</v>
      </c>
      <c r="AD7" s="8">
        <f t="shared" si="0"/>
        <v>20</v>
      </c>
      <c r="AE7" s="6">
        <v>3</v>
      </c>
      <c r="AF7" s="6"/>
      <c r="AG7" s="6">
        <f>AD7+AE7+AF7</f>
        <v>23</v>
      </c>
      <c r="AH7" s="6">
        <v>23</v>
      </c>
      <c r="AI7" s="6">
        <f t="shared" si="1"/>
        <v>0</v>
      </c>
      <c r="AJ7" s="6"/>
    </row>
    <row r="8" spans="1:36" x14ac:dyDescent="0.25">
      <c r="A8" s="6">
        <v>5</v>
      </c>
      <c r="B8" s="7" t="s">
        <v>53</v>
      </c>
      <c r="C8" s="7" t="s">
        <v>33</v>
      </c>
      <c r="D8" s="6" t="s">
        <v>54</v>
      </c>
      <c r="E8" s="6">
        <v>10</v>
      </c>
      <c r="F8" s="6"/>
      <c r="G8" s="6" t="s">
        <v>38</v>
      </c>
      <c r="H8" s="6">
        <v>1</v>
      </c>
      <c r="I8" s="6"/>
      <c r="J8" s="6">
        <v>5</v>
      </c>
      <c r="K8" s="6" t="s">
        <v>38</v>
      </c>
      <c r="L8" s="6" t="s">
        <v>38</v>
      </c>
      <c r="M8" s="6" t="s">
        <v>52</v>
      </c>
      <c r="N8" s="6"/>
      <c r="O8" s="6" t="s">
        <v>38</v>
      </c>
      <c r="P8" s="6" t="s">
        <v>38</v>
      </c>
      <c r="Q8" s="6"/>
      <c r="R8" s="6"/>
      <c r="S8" s="6"/>
      <c r="T8" s="6"/>
      <c r="U8" s="6" t="s">
        <v>37</v>
      </c>
      <c r="V8" s="6" t="s">
        <v>38</v>
      </c>
      <c r="W8" s="6" t="s">
        <v>39</v>
      </c>
      <c r="X8" s="11"/>
      <c r="Y8" s="6" t="s">
        <v>40</v>
      </c>
      <c r="Z8" s="6" t="s">
        <v>40</v>
      </c>
      <c r="AA8" s="6"/>
      <c r="AB8" s="6" t="s">
        <v>39</v>
      </c>
      <c r="AC8" s="6">
        <v>1</v>
      </c>
      <c r="AD8" s="8">
        <f t="shared" si="0"/>
        <v>17</v>
      </c>
      <c r="AE8" s="6">
        <v>3</v>
      </c>
      <c r="AF8" s="6">
        <v>3</v>
      </c>
      <c r="AG8" s="6">
        <f>AD8+AE8+AF8</f>
        <v>23</v>
      </c>
      <c r="AH8" s="6">
        <v>23</v>
      </c>
      <c r="AI8" s="6">
        <f t="shared" si="1"/>
        <v>0</v>
      </c>
      <c r="AJ8" s="6"/>
    </row>
    <row r="9" spans="1:36" x14ac:dyDescent="0.25">
      <c r="A9" s="6">
        <v>6</v>
      </c>
      <c r="B9" s="7" t="s">
        <v>55</v>
      </c>
      <c r="C9" s="7"/>
      <c r="D9" s="6" t="s">
        <v>56</v>
      </c>
      <c r="E9" s="6">
        <v>10</v>
      </c>
      <c r="F9" s="6"/>
      <c r="G9" s="6">
        <v>1</v>
      </c>
      <c r="H9" s="6">
        <v>1</v>
      </c>
      <c r="I9" s="6"/>
      <c r="J9" s="6">
        <v>5</v>
      </c>
      <c r="K9" s="6">
        <v>1</v>
      </c>
      <c r="L9" s="6">
        <v>1</v>
      </c>
      <c r="M9" s="6" t="s">
        <v>52</v>
      </c>
      <c r="N9" s="6"/>
      <c r="O9" s="6" t="s">
        <v>38</v>
      </c>
      <c r="P9" s="6" t="s">
        <v>38</v>
      </c>
      <c r="Q9" s="6"/>
      <c r="R9" s="6"/>
      <c r="S9" s="6"/>
      <c r="T9" s="6"/>
      <c r="U9" s="6" t="s">
        <v>37</v>
      </c>
      <c r="V9" s="6" t="s">
        <v>38</v>
      </c>
      <c r="W9" s="6" t="s">
        <v>39</v>
      </c>
      <c r="X9" s="11"/>
      <c r="Y9" s="6" t="s">
        <v>40</v>
      </c>
      <c r="Z9" s="6" t="s">
        <v>40</v>
      </c>
      <c r="AA9" s="6"/>
      <c r="AB9" s="6" t="s">
        <v>39</v>
      </c>
      <c r="AC9" s="6">
        <v>1</v>
      </c>
      <c r="AD9" s="8">
        <f t="shared" si="0"/>
        <v>20</v>
      </c>
      <c r="AE9" s="6">
        <v>3</v>
      </c>
      <c r="AF9" s="6"/>
      <c r="AG9" s="6">
        <f>AD9+AE9+AF9</f>
        <v>23</v>
      </c>
      <c r="AH9" s="6">
        <v>23</v>
      </c>
      <c r="AI9" s="6">
        <f t="shared" si="1"/>
        <v>0</v>
      </c>
      <c r="AJ9" s="6"/>
    </row>
    <row r="10" spans="1:36" x14ac:dyDescent="0.25">
      <c r="A10" s="6"/>
      <c r="B10" s="4" t="s">
        <v>57</v>
      </c>
      <c r="C10" s="4"/>
      <c r="D10" s="4">
        <f>SUM(E10:AC10)</f>
        <v>32</v>
      </c>
      <c r="E10" s="5">
        <v>7</v>
      </c>
      <c r="F10" s="5"/>
      <c r="G10" s="4">
        <v>1</v>
      </c>
      <c r="H10" s="4">
        <v>1</v>
      </c>
      <c r="I10" s="4"/>
      <c r="J10" s="5">
        <v>5</v>
      </c>
      <c r="K10" s="5">
        <v>1</v>
      </c>
      <c r="L10" s="5"/>
      <c r="M10" s="5">
        <v>4</v>
      </c>
      <c r="N10" s="5">
        <v>1</v>
      </c>
      <c r="O10" s="4">
        <v>1</v>
      </c>
      <c r="P10" s="4">
        <v>2</v>
      </c>
      <c r="Q10" s="4"/>
      <c r="R10" s="4"/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/>
      <c r="Y10" s="4">
        <v>1</v>
      </c>
      <c r="Z10" s="4"/>
      <c r="AA10" s="4">
        <v>1</v>
      </c>
      <c r="AB10" s="5">
        <v>1</v>
      </c>
      <c r="AC10" s="5">
        <v>1</v>
      </c>
      <c r="AD10" s="8"/>
      <c r="AE10" s="4"/>
      <c r="AF10" s="6"/>
      <c r="AG10" s="6"/>
      <c r="AH10" s="6"/>
      <c r="AI10" s="6">
        <f t="shared" si="1"/>
        <v>0</v>
      </c>
      <c r="AJ10" s="6"/>
    </row>
    <row r="11" spans="1:36" x14ac:dyDescent="0.25">
      <c r="A11" s="6">
        <v>7</v>
      </c>
      <c r="B11" s="7" t="s">
        <v>58</v>
      </c>
      <c r="C11" s="7"/>
      <c r="D11" s="6" t="s">
        <v>59</v>
      </c>
      <c r="E11" s="6">
        <v>7</v>
      </c>
      <c r="F11" s="6"/>
      <c r="G11" s="6">
        <v>1</v>
      </c>
      <c r="H11" s="6">
        <v>1</v>
      </c>
      <c r="I11" s="6"/>
      <c r="J11" s="6">
        <v>5</v>
      </c>
      <c r="K11" s="6" t="s">
        <v>35</v>
      </c>
      <c r="L11" s="6"/>
      <c r="M11" s="6" t="s">
        <v>36</v>
      </c>
      <c r="N11" s="6" t="s">
        <v>36</v>
      </c>
      <c r="O11" s="6">
        <v>1</v>
      </c>
      <c r="P11" s="6">
        <v>2</v>
      </c>
      <c r="Q11" s="6"/>
      <c r="R11" s="6"/>
      <c r="S11" s="6" t="s">
        <v>60</v>
      </c>
      <c r="T11" s="11" t="s">
        <v>38</v>
      </c>
      <c r="U11" s="6" t="s">
        <v>37</v>
      </c>
      <c r="V11" s="6">
        <v>1</v>
      </c>
      <c r="W11" s="6" t="s">
        <v>39</v>
      </c>
      <c r="X11" s="6"/>
      <c r="Y11" s="6" t="s">
        <v>40</v>
      </c>
      <c r="Z11" s="6"/>
      <c r="AA11" s="6"/>
      <c r="AB11" s="6">
        <v>1</v>
      </c>
      <c r="AC11" s="6">
        <v>1</v>
      </c>
      <c r="AD11" s="8">
        <f t="shared" si="0"/>
        <v>20</v>
      </c>
      <c r="AE11" s="6">
        <v>3</v>
      </c>
      <c r="AF11" s="6"/>
      <c r="AG11" s="6">
        <f>AD11+AE11+AF11</f>
        <v>23</v>
      </c>
      <c r="AH11" s="6">
        <v>23</v>
      </c>
      <c r="AI11" s="6">
        <f t="shared" si="1"/>
        <v>0</v>
      </c>
      <c r="AJ11" s="6"/>
    </row>
    <row r="12" spans="1:36" x14ac:dyDescent="0.25">
      <c r="A12" s="6">
        <v>8</v>
      </c>
      <c r="B12" s="7" t="s">
        <v>61</v>
      </c>
      <c r="C12" s="7" t="s">
        <v>42</v>
      </c>
      <c r="D12" s="6" t="s">
        <v>62</v>
      </c>
      <c r="E12" s="6">
        <v>7</v>
      </c>
      <c r="F12" s="6"/>
      <c r="G12" s="6">
        <v>1</v>
      </c>
      <c r="H12" s="6">
        <v>1</v>
      </c>
      <c r="I12" s="6"/>
      <c r="J12" s="6">
        <v>5</v>
      </c>
      <c r="K12" s="6" t="s">
        <v>35</v>
      </c>
      <c r="L12" s="6"/>
      <c r="M12" s="6" t="s">
        <v>36</v>
      </c>
      <c r="N12" s="6" t="s">
        <v>36</v>
      </c>
      <c r="O12" s="6">
        <v>1</v>
      </c>
      <c r="P12" s="6">
        <v>2</v>
      </c>
      <c r="Q12" s="6"/>
      <c r="R12" s="6"/>
      <c r="S12" s="6" t="s">
        <v>60</v>
      </c>
      <c r="T12" s="11" t="s">
        <v>38</v>
      </c>
      <c r="U12" s="6" t="s">
        <v>37</v>
      </c>
      <c r="V12" s="6" t="s">
        <v>35</v>
      </c>
      <c r="W12" s="6" t="s">
        <v>39</v>
      </c>
      <c r="X12" s="6"/>
      <c r="Y12" s="6" t="s">
        <v>40</v>
      </c>
      <c r="Z12" s="6"/>
      <c r="AA12" s="6"/>
      <c r="AB12" s="6">
        <v>1</v>
      </c>
      <c r="AC12" s="6">
        <v>1</v>
      </c>
      <c r="AD12" s="8">
        <f t="shared" si="0"/>
        <v>19</v>
      </c>
      <c r="AE12" s="6">
        <v>3</v>
      </c>
      <c r="AF12" s="6">
        <v>1</v>
      </c>
      <c r="AG12" s="6">
        <f>AD12+AE12+AF12</f>
        <v>23</v>
      </c>
      <c r="AH12" s="6">
        <v>23</v>
      </c>
      <c r="AI12" s="6">
        <f t="shared" si="1"/>
        <v>0</v>
      </c>
      <c r="AJ12" s="6"/>
    </row>
    <row r="13" spans="1:36" x14ac:dyDescent="0.25">
      <c r="A13" s="6">
        <v>9</v>
      </c>
      <c r="B13" s="7" t="s">
        <v>63</v>
      </c>
      <c r="C13" s="7"/>
      <c r="D13" s="6" t="s">
        <v>64</v>
      </c>
      <c r="E13" s="6">
        <v>7</v>
      </c>
      <c r="F13" s="6"/>
      <c r="G13" s="6">
        <v>1</v>
      </c>
      <c r="H13" s="6">
        <v>1</v>
      </c>
      <c r="I13" s="6"/>
      <c r="J13" s="6">
        <v>5</v>
      </c>
      <c r="K13" s="6" t="s">
        <v>35</v>
      </c>
      <c r="L13" s="6"/>
      <c r="M13" s="6" t="s">
        <v>36</v>
      </c>
      <c r="N13" s="6" t="s">
        <v>36</v>
      </c>
      <c r="O13" s="6">
        <v>1</v>
      </c>
      <c r="P13" s="6">
        <v>2</v>
      </c>
      <c r="Q13" s="6"/>
      <c r="R13" s="6"/>
      <c r="S13" s="6" t="s">
        <v>60</v>
      </c>
      <c r="T13" s="6" t="s">
        <v>60</v>
      </c>
      <c r="U13" s="6" t="s">
        <v>37</v>
      </c>
      <c r="V13" s="6">
        <v>1</v>
      </c>
      <c r="W13" s="6" t="s">
        <v>39</v>
      </c>
      <c r="X13" s="6"/>
      <c r="Y13" s="6" t="s">
        <v>40</v>
      </c>
      <c r="Z13" s="6"/>
      <c r="AA13" s="6"/>
      <c r="AB13" s="6">
        <v>1</v>
      </c>
      <c r="AC13" s="6">
        <v>1</v>
      </c>
      <c r="AD13" s="8">
        <f t="shared" si="0"/>
        <v>20</v>
      </c>
      <c r="AE13" s="6">
        <v>3</v>
      </c>
      <c r="AF13" s="6"/>
      <c r="AG13" s="6">
        <f>AD13+AE13+AF13</f>
        <v>23</v>
      </c>
      <c r="AH13" s="6">
        <v>23</v>
      </c>
      <c r="AI13" s="6">
        <f t="shared" si="1"/>
        <v>0</v>
      </c>
      <c r="AJ13" s="6"/>
    </row>
    <row r="14" spans="1:36" x14ac:dyDescent="0.25">
      <c r="A14" s="6"/>
      <c r="B14" s="4" t="s">
        <v>65</v>
      </c>
      <c r="C14" s="4"/>
      <c r="D14" s="4">
        <f>SUM(E14:AC14)</f>
        <v>32</v>
      </c>
      <c r="E14" s="5">
        <v>7</v>
      </c>
      <c r="F14" s="5"/>
      <c r="G14" s="4">
        <v>1</v>
      </c>
      <c r="H14" s="4"/>
      <c r="I14" s="4"/>
      <c r="J14" s="5">
        <v>5</v>
      </c>
      <c r="K14" s="5">
        <v>1</v>
      </c>
      <c r="L14" s="5"/>
      <c r="M14" s="5">
        <v>4</v>
      </c>
      <c r="N14" s="12"/>
      <c r="O14" s="4">
        <v>1</v>
      </c>
      <c r="P14" s="4"/>
      <c r="Q14" s="4">
        <v>2</v>
      </c>
      <c r="R14" s="4">
        <v>2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/>
      <c r="Y14" s="4">
        <v>1</v>
      </c>
      <c r="Z14" s="4"/>
      <c r="AA14" s="4">
        <v>1</v>
      </c>
      <c r="AB14" s="5">
        <v>1</v>
      </c>
      <c r="AC14" s="5">
        <v>1</v>
      </c>
      <c r="AD14" s="8"/>
      <c r="AE14" s="4"/>
      <c r="AF14" s="6"/>
      <c r="AG14" s="6"/>
      <c r="AH14" s="6"/>
      <c r="AI14" s="6">
        <f t="shared" si="1"/>
        <v>0</v>
      </c>
      <c r="AJ14" s="6"/>
    </row>
    <row r="15" spans="1:36" x14ac:dyDescent="0.25">
      <c r="A15" s="6">
        <v>10</v>
      </c>
      <c r="B15" s="7" t="s">
        <v>66</v>
      </c>
      <c r="C15" s="7" t="s">
        <v>67</v>
      </c>
      <c r="D15" s="6" t="s">
        <v>68</v>
      </c>
      <c r="E15" s="6">
        <v>7</v>
      </c>
      <c r="F15" s="6"/>
      <c r="G15" s="6">
        <v>1</v>
      </c>
      <c r="H15" s="6"/>
      <c r="I15" s="6"/>
      <c r="J15" s="6">
        <v>5</v>
      </c>
      <c r="K15" s="6" t="s">
        <v>35</v>
      </c>
      <c r="L15" s="6"/>
      <c r="M15" s="6" t="s">
        <v>52</v>
      </c>
      <c r="N15" s="11"/>
      <c r="O15" s="6" t="s">
        <v>35</v>
      </c>
      <c r="P15" s="6"/>
      <c r="Q15" s="6">
        <v>2</v>
      </c>
      <c r="R15" s="6">
        <v>1</v>
      </c>
      <c r="S15" s="6" t="s">
        <v>60</v>
      </c>
      <c r="T15" s="6" t="s">
        <v>60</v>
      </c>
      <c r="U15" s="6" t="s">
        <v>37</v>
      </c>
      <c r="V15" s="6" t="s">
        <v>37</v>
      </c>
      <c r="W15" s="6" t="s">
        <v>69</v>
      </c>
      <c r="X15" s="6"/>
      <c r="Y15" s="6" t="s">
        <v>40</v>
      </c>
      <c r="Z15" s="6"/>
      <c r="AA15" s="6"/>
      <c r="AB15" s="6">
        <v>1</v>
      </c>
      <c r="AC15" s="6">
        <v>1</v>
      </c>
      <c r="AD15" s="8">
        <f t="shared" si="0"/>
        <v>18</v>
      </c>
      <c r="AE15" s="6">
        <v>3</v>
      </c>
      <c r="AF15" s="6">
        <v>2</v>
      </c>
      <c r="AG15" s="6">
        <f>AD15+AE15+AF15</f>
        <v>23</v>
      </c>
      <c r="AH15" s="6">
        <v>23</v>
      </c>
      <c r="AI15" s="6">
        <f t="shared" si="1"/>
        <v>0</v>
      </c>
      <c r="AJ15" s="6"/>
    </row>
    <row r="16" spans="1:36" x14ac:dyDescent="0.25">
      <c r="A16" s="6">
        <v>11</v>
      </c>
      <c r="B16" s="7" t="s">
        <v>70</v>
      </c>
      <c r="C16" s="7"/>
      <c r="D16" s="6" t="s">
        <v>71</v>
      </c>
      <c r="E16" s="6">
        <v>7</v>
      </c>
      <c r="F16" s="6"/>
      <c r="G16" s="6">
        <v>1</v>
      </c>
      <c r="H16" s="6"/>
      <c r="I16" s="6"/>
      <c r="J16" s="6">
        <v>5</v>
      </c>
      <c r="K16" s="6">
        <v>1</v>
      </c>
      <c r="L16" s="6"/>
      <c r="M16" s="6" t="s">
        <v>52</v>
      </c>
      <c r="N16" s="11"/>
      <c r="O16" s="6">
        <v>1</v>
      </c>
      <c r="P16" s="6"/>
      <c r="Q16" s="6">
        <v>2</v>
      </c>
      <c r="R16" s="6">
        <v>1</v>
      </c>
      <c r="S16" s="6" t="s">
        <v>60</v>
      </c>
      <c r="T16" s="6" t="s">
        <v>60</v>
      </c>
      <c r="U16" s="6" t="s">
        <v>37</v>
      </c>
      <c r="V16" s="6" t="s">
        <v>37</v>
      </c>
      <c r="W16" s="11" t="s">
        <v>39</v>
      </c>
      <c r="X16" s="6"/>
      <c r="Y16" s="6" t="s">
        <v>40</v>
      </c>
      <c r="Z16" s="6"/>
      <c r="AA16" s="6"/>
      <c r="AB16" s="6">
        <v>1</v>
      </c>
      <c r="AC16" s="6">
        <v>1</v>
      </c>
      <c r="AD16" s="8">
        <f t="shared" si="0"/>
        <v>20</v>
      </c>
      <c r="AE16" s="6">
        <v>3</v>
      </c>
      <c r="AF16" s="6"/>
      <c r="AG16" s="6">
        <f>AD16+AE16+AF16</f>
        <v>23</v>
      </c>
      <c r="AH16" s="6">
        <v>23</v>
      </c>
      <c r="AI16" s="6">
        <f t="shared" si="1"/>
        <v>0</v>
      </c>
      <c r="AJ16" s="6"/>
    </row>
    <row r="17" spans="1:36" x14ac:dyDescent="0.25">
      <c r="A17" s="6">
        <v>12</v>
      </c>
      <c r="B17" s="10" t="s">
        <v>72</v>
      </c>
      <c r="C17" s="7" t="s">
        <v>42</v>
      </c>
      <c r="D17" s="6" t="s">
        <v>73</v>
      </c>
      <c r="E17" s="6">
        <v>7</v>
      </c>
      <c r="F17" s="6"/>
      <c r="G17" s="6">
        <v>1</v>
      </c>
      <c r="H17" s="6"/>
      <c r="I17" s="6"/>
      <c r="J17" s="6">
        <v>5</v>
      </c>
      <c r="K17" s="6" t="s">
        <v>35</v>
      </c>
      <c r="L17" s="6"/>
      <c r="M17" s="6" t="s">
        <v>52</v>
      </c>
      <c r="N17" s="11"/>
      <c r="O17" s="6" t="s">
        <v>38</v>
      </c>
      <c r="P17" s="6"/>
      <c r="Q17" s="6">
        <v>2</v>
      </c>
      <c r="R17" s="6">
        <v>1</v>
      </c>
      <c r="S17" s="6" t="s">
        <v>60</v>
      </c>
      <c r="T17" s="6" t="s">
        <v>60</v>
      </c>
      <c r="U17" s="6" t="s">
        <v>37</v>
      </c>
      <c r="V17" s="6" t="s">
        <v>38</v>
      </c>
      <c r="W17" s="6" t="s">
        <v>69</v>
      </c>
      <c r="X17" s="6"/>
      <c r="Y17" s="6" t="s">
        <v>40</v>
      </c>
      <c r="Z17" s="6"/>
      <c r="AA17" s="6"/>
      <c r="AB17" s="6">
        <v>1</v>
      </c>
      <c r="AC17" s="6">
        <v>1</v>
      </c>
      <c r="AD17" s="8">
        <f t="shared" si="0"/>
        <v>18</v>
      </c>
      <c r="AE17" s="6">
        <v>3</v>
      </c>
      <c r="AF17" s="6">
        <v>1</v>
      </c>
      <c r="AG17" s="6">
        <f>AD17+AE17+AF17</f>
        <v>22</v>
      </c>
      <c r="AH17" s="6">
        <v>23</v>
      </c>
      <c r="AI17" s="6">
        <f t="shared" si="1"/>
        <v>1</v>
      </c>
      <c r="AJ17" s="6" t="s">
        <v>48</v>
      </c>
    </row>
    <row r="18" spans="1:36" x14ac:dyDescent="0.25">
      <c r="A18" s="6">
        <v>13</v>
      </c>
      <c r="B18" s="7" t="s">
        <v>74</v>
      </c>
      <c r="C18" s="7" t="s">
        <v>75</v>
      </c>
      <c r="D18" s="6" t="s">
        <v>76</v>
      </c>
      <c r="E18" s="6">
        <v>7</v>
      </c>
      <c r="F18" s="6"/>
      <c r="G18" s="6">
        <v>1</v>
      </c>
      <c r="H18" s="6"/>
      <c r="I18" s="6"/>
      <c r="J18" s="6">
        <v>5</v>
      </c>
      <c r="K18" s="6">
        <v>1</v>
      </c>
      <c r="L18" s="6"/>
      <c r="M18" s="6" t="s">
        <v>52</v>
      </c>
      <c r="N18" s="11"/>
      <c r="O18" s="6">
        <v>1</v>
      </c>
      <c r="P18" s="6"/>
      <c r="Q18" s="6">
        <v>2</v>
      </c>
      <c r="R18" s="6">
        <v>1</v>
      </c>
      <c r="S18" s="6" t="s">
        <v>60</v>
      </c>
      <c r="T18" s="6" t="s">
        <v>60</v>
      </c>
      <c r="U18" s="6" t="s">
        <v>37</v>
      </c>
      <c r="V18" s="6" t="s">
        <v>38</v>
      </c>
      <c r="W18" s="11" t="s">
        <v>39</v>
      </c>
      <c r="X18" s="6"/>
      <c r="Y18" s="6" t="s">
        <v>40</v>
      </c>
      <c r="Z18" s="6"/>
      <c r="AA18" s="6"/>
      <c r="AB18" s="6">
        <v>1</v>
      </c>
      <c r="AC18" s="6">
        <v>1</v>
      </c>
      <c r="AD18" s="8">
        <f t="shared" si="0"/>
        <v>20</v>
      </c>
      <c r="AE18" s="6">
        <v>3</v>
      </c>
      <c r="AF18" s="6"/>
      <c r="AG18" s="6">
        <f>AD18+AE18+AF18</f>
        <v>23</v>
      </c>
      <c r="AH18" s="6">
        <v>23</v>
      </c>
      <c r="AI18" s="6">
        <f t="shared" si="1"/>
        <v>0</v>
      </c>
      <c r="AJ18" s="6"/>
    </row>
    <row r="19" spans="1:36" x14ac:dyDescent="0.25">
      <c r="A19" s="6"/>
      <c r="B19" s="4" t="s">
        <v>77</v>
      </c>
      <c r="C19" s="4"/>
      <c r="D19" s="4">
        <v>32</v>
      </c>
      <c r="E19" s="5">
        <v>7</v>
      </c>
      <c r="F19" s="5"/>
      <c r="G19" s="4">
        <v>1</v>
      </c>
      <c r="H19" s="4"/>
      <c r="I19" s="4"/>
      <c r="J19" s="5">
        <v>5</v>
      </c>
      <c r="K19" s="5"/>
      <c r="L19" s="5"/>
      <c r="M19" s="5">
        <v>4</v>
      </c>
      <c r="N19" s="4">
        <v>1</v>
      </c>
      <c r="O19" s="4">
        <v>1</v>
      </c>
      <c r="P19" s="4"/>
      <c r="Q19" s="4">
        <v>2</v>
      </c>
      <c r="R19" s="4">
        <v>2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/>
      <c r="Y19" s="4">
        <v>1</v>
      </c>
      <c r="Z19" s="4"/>
      <c r="AA19" s="4">
        <v>1</v>
      </c>
      <c r="AB19" s="5">
        <v>1</v>
      </c>
      <c r="AC19" s="5">
        <v>1</v>
      </c>
      <c r="AD19" s="8"/>
      <c r="AE19" s="4"/>
      <c r="AF19" s="6"/>
      <c r="AG19" s="6"/>
      <c r="AH19" s="6"/>
      <c r="AI19" s="6">
        <f t="shared" si="1"/>
        <v>0</v>
      </c>
      <c r="AJ19" s="6"/>
    </row>
    <row r="20" spans="1:36" x14ac:dyDescent="0.25">
      <c r="A20" s="6">
        <v>14</v>
      </c>
      <c r="B20" s="7" t="s">
        <v>78</v>
      </c>
      <c r="C20" s="7" t="s">
        <v>33</v>
      </c>
      <c r="D20" s="6" t="s">
        <v>79</v>
      </c>
      <c r="E20" s="6">
        <v>5</v>
      </c>
      <c r="F20" s="6" t="s">
        <v>80</v>
      </c>
      <c r="G20" s="6">
        <v>1</v>
      </c>
      <c r="H20" s="6"/>
      <c r="I20" s="6"/>
      <c r="J20" s="6">
        <v>5</v>
      </c>
      <c r="K20" s="6"/>
      <c r="L20" s="6"/>
      <c r="M20" s="6" t="s">
        <v>47</v>
      </c>
      <c r="N20" s="6" t="s">
        <v>47</v>
      </c>
      <c r="O20" s="6" t="s">
        <v>35</v>
      </c>
      <c r="P20" s="6"/>
      <c r="Q20" s="6">
        <v>2</v>
      </c>
      <c r="R20" s="6">
        <v>2</v>
      </c>
      <c r="S20" s="6" t="s">
        <v>60</v>
      </c>
      <c r="T20" s="6" t="s">
        <v>60</v>
      </c>
      <c r="U20" s="6" t="s">
        <v>37</v>
      </c>
      <c r="V20" s="6" t="s">
        <v>37</v>
      </c>
      <c r="W20" s="6" t="s">
        <v>69</v>
      </c>
      <c r="X20" s="6"/>
      <c r="Y20" s="6" t="s">
        <v>40</v>
      </c>
      <c r="Z20" s="6"/>
      <c r="AA20" s="6"/>
      <c r="AB20" s="6" t="s">
        <v>39</v>
      </c>
      <c r="AC20" s="6">
        <v>1</v>
      </c>
      <c r="AD20" s="8">
        <f t="shared" si="0"/>
        <v>16</v>
      </c>
      <c r="AE20" s="6">
        <v>3</v>
      </c>
      <c r="AF20" s="6">
        <v>3</v>
      </c>
      <c r="AG20" s="6">
        <f>AD20+AE20+AF20</f>
        <v>22</v>
      </c>
      <c r="AH20" s="6">
        <v>23</v>
      </c>
      <c r="AI20" s="6">
        <f t="shared" si="1"/>
        <v>1</v>
      </c>
      <c r="AJ20" s="6" t="s">
        <v>81</v>
      </c>
    </row>
    <row r="21" spans="1:36" x14ac:dyDescent="0.25">
      <c r="A21" s="6">
        <v>15</v>
      </c>
      <c r="B21" s="10" t="s">
        <v>82</v>
      </c>
      <c r="C21" s="7"/>
      <c r="D21" s="6" t="s">
        <v>83</v>
      </c>
      <c r="E21" s="6">
        <v>7</v>
      </c>
      <c r="F21" s="6"/>
      <c r="G21" s="6">
        <v>1</v>
      </c>
      <c r="H21" s="6"/>
      <c r="I21" s="6"/>
      <c r="J21" s="6">
        <v>5</v>
      </c>
      <c r="K21" s="6"/>
      <c r="L21" s="6"/>
      <c r="M21" s="6" t="s">
        <v>47</v>
      </c>
      <c r="N21" s="6" t="s">
        <v>47</v>
      </c>
      <c r="O21" s="6">
        <v>1</v>
      </c>
      <c r="P21" s="6"/>
      <c r="Q21" s="6">
        <v>2</v>
      </c>
      <c r="R21" s="6">
        <v>2</v>
      </c>
      <c r="S21" s="6" t="s">
        <v>60</v>
      </c>
      <c r="T21" s="6" t="s">
        <v>60</v>
      </c>
      <c r="U21" s="6" t="s">
        <v>37</v>
      </c>
      <c r="V21" s="6" t="s">
        <v>37</v>
      </c>
      <c r="W21" s="6" t="s">
        <v>69</v>
      </c>
      <c r="X21" s="6"/>
      <c r="Y21" s="6" t="s">
        <v>40</v>
      </c>
      <c r="Z21" s="6"/>
      <c r="AA21" s="6"/>
      <c r="AB21" s="6" t="s">
        <v>39</v>
      </c>
      <c r="AC21" s="6">
        <v>1</v>
      </c>
      <c r="AD21" s="8">
        <f t="shared" si="0"/>
        <v>19</v>
      </c>
      <c r="AE21" s="6">
        <v>3</v>
      </c>
      <c r="AF21" s="6"/>
      <c r="AG21" s="6">
        <f>AD21+AE21+AF21</f>
        <v>22</v>
      </c>
      <c r="AH21" s="6">
        <v>23</v>
      </c>
      <c r="AI21" s="6">
        <f t="shared" si="1"/>
        <v>1</v>
      </c>
      <c r="AJ21" s="6" t="s">
        <v>48</v>
      </c>
    </row>
    <row r="22" spans="1:36" x14ac:dyDescent="0.25">
      <c r="A22" s="6">
        <v>16</v>
      </c>
      <c r="B22" s="7" t="s">
        <v>84</v>
      </c>
      <c r="C22" s="7"/>
      <c r="D22" s="6" t="s">
        <v>85</v>
      </c>
      <c r="E22" s="6">
        <v>7</v>
      </c>
      <c r="F22" s="6"/>
      <c r="G22" s="6">
        <v>1</v>
      </c>
      <c r="H22" s="6"/>
      <c r="I22" s="6"/>
      <c r="J22" s="6">
        <v>5</v>
      </c>
      <c r="K22" s="6"/>
      <c r="L22" s="6"/>
      <c r="M22" s="6" t="s">
        <v>47</v>
      </c>
      <c r="N22" s="6" t="s">
        <v>47</v>
      </c>
      <c r="O22" s="6">
        <v>1</v>
      </c>
      <c r="P22" s="6"/>
      <c r="Q22" s="6">
        <v>2</v>
      </c>
      <c r="R22" s="6">
        <v>2</v>
      </c>
      <c r="S22" s="6" t="s">
        <v>60</v>
      </c>
      <c r="T22" s="6" t="s">
        <v>60</v>
      </c>
      <c r="U22" s="6" t="s">
        <v>37</v>
      </c>
      <c r="V22" s="6" t="s">
        <v>37</v>
      </c>
      <c r="W22" s="6" t="s">
        <v>69</v>
      </c>
      <c r="X22" s="6"/>
      <c r="Y22" s="6" t="s">
        <v>40</v>
      </c>
      <c r="Z22" s="6"/>
      <c r="AA22" s="6"/>
      <c r="AB22" s="6" t="s">
        <v>39</v>
      </c>
      <c r="AC22" s="6">
        <v>1</v>
      </c>
      <c r="AD22" s="8">
        <f t="shared" si="0"/>
        <v>19</v>
      </c>
      <c r="AE22" s="6">
        <v>3</v>
      </c>
      <c r="AF22" s="6"/>
      <c r="AG22" s="6">
        <f>AD22+AE22+AF22</f>
        <v>22</v>
      </c>
      <c r="AH22" s="6">
        <v>23</v>
      </c>
      <c r="AI22" s="6">
        <f t="shared" si="1"/>
        <v>1</v>
      </c>
      <c r="AJ22" s="6" t="s">
        <v>81</v>
      </c>
    </row>
    <row r="23" spans="1:36" x14ac:dyDescent="0.25">
      <c r="A23" s="6">
        <v>17</v>
      </c>
      <c r="B23" s="7" t="s">
        <v>86</v>
      </c>
      <c r="C23" s="7"/>
      <c r="D23" s="6" t="s">
        <v>87</v>
      </c>
      <c r="E23" s="6">
        <v>7</v>
      </c>
      <c r="F23" s="6"/>
      <c r="G23" s="6">
        <v>1</v>
      </c>
      <c r="H23" s="6"/>
      <c r="I23" s="6"/>
      <c r="J23" s="6">
        <v>5</v>
      </c>
      <c r="K23" s="6"/>
      <c r="L23" s="6"/>
      <c r="M23" s="6" t="s">
        <v>47</v>
      </c>
      <c r="N23" s="6" t="s">
        <v>47</v>
      </c>
      <c r="O23" s="6">
        <v>1</v>
      </c>
      <c r="P23" s="6"/>
      <c r="Q23" s="6">
        <v>2</v>
      </c>
      <c r="R23" s="6">
        <v>2</v>
      </c>
      <c r="S23" s="6" t="s">
        <v>60</v>
      </c>
      <c r="T23" s="6" t="s">
        <v>60</v>
      </c>
      <c r="U23" s="6" t="s">
        <v>37</v>
      </c>
      <c r="V23" s="6" t="s">
        <v>37</v>
      </c>
      <c r="W23" s="6" t="s">
        <v>69</v>
      </c>
      <c r="X23" s="6"/>
      <c r="Y23" s="6" t="s">
        <v>40</v>
      </c>
      <c r="Z23" s="6"/>
      <c r="AA23" s="6"/>
      <c r="AB23" s="6">
        <v>1</v>
      </c>
      <c r="AC23" s="6">
        <v>1</v>
      </c>
      <c r="AD23" s="8">
        <f t="shared" si="0"/>
        <v>20</v>
      </c>
      <c r="AE23" s="6">
        <v>3</v>
      </c>
      <c r="AF23" s="6"/>
      <c r="AG23" s="6">
        <f>AD23+AE23+AF23</f>
        <v>23</v>
      </c>
      <c r="AH23" s="6">
        <v>23</v>
      </c>
      <c r="AI23" s="6">
        <f t="shared" si="1"/>
        <v>0</v>
      </c>
      <c r="AJ23" s="6"/>
    </row>
    <row r="24" spans="1:36" x14ac:dyDescent="0.25">
      <c r="A24" s="6">
        <v>18</v>
      </c>
      <c r="B24" s="7" t="s">
        <v>88</v>
      </c>
      <c r="C24" s="7" t="s">
        <v>89</v>
      </c>
      <c r="D24" s="6"/>
      <c r="E24" s="6">
        <f>COUNTIF(E3:E23,"Thu")</f>
        <v>0</v>
      </c>
      <c r="F24" s="6">
        <f>COUNTIF(F3:F23,"Thu")</f>
        <v>0</v>
      </c>
      <c r="G24" s="6">
        <f t="shared" ref="G24:AE24" si="2">COUNTIF(G3:G23,"Thu")</f>
        <v>0</v>
      </c>
      <c r="H24" s="6">
        <f t="shared" si="2"/>
        <v>0</v>
      </c>
      <c r="I24" s="6">
        <f t="shared" si="2"/>
        <v>0</v>
      </c>
      <c r="J24" s="6">
        <f t="shared" si="2"/>
        <v>0</v>
      </c>
      <c r="K24" s="6">
        <f t="shared" si="2"/>
        <v>0</v>
      </c>
      <c r="L24" s="6">
        <f t="shared" si="2"/>
        <v>0</v>
      </c>
      <c r="M24" s="13">
        <v>16</v>
      </c>
      <c r="N24" s="13">
        <f t="shared" si="2"/>
        <v>3</v>
      </c>
      <c r="O24" s="6">
        <f t="shared" si="2"/>
        <v>0</v>
      </c>
      <c r="P24" s="6">
        <f t="shared" si="2"/>
        <v>0</v>
      </c>
      <c r="Q24" s="6">
        <f t="shared" si="2"/>
        <v>0</v>
      </c>
      <c r="R24" s="6">
        <f t="shared" si="2"/>
        <v>0</v>
      </c>
      <c r="S24" s="6">
        <f t="shared" si="2"/>
        <v>0</v>
      </c>
      <c r="T24" s="6">
        <f t="shared" si="2"/>
        <v>0</v>
      </c>
      <c r="U24" s="6">
        <f t="shared" si="2"/>
        <v>0</v>
      </c>
      <c r="V24" s="6">
        <f t="shared" si="2"/>
        <v>0</v>
      </c>
      <c r="W24" s="6">
        <f t="shared" si="2"/>
        <v>0</v>
      </c>
      <c r="X24" s="6">
        <f t="shared" si="2"/>
        <v>0</v>
      </c>
      <c r="Y24" s="6">
        <f t="shared" si="2"/>
        <v>0</v>
      </c>
      <c r="Z24" s="6">
        <f>COUNTIF(Z3:Z23,"Thu")</f>
        <v>0</v>
      </c>
      <c r="AA24" s="6">
        <f t="shared" si="2"/>
        <v>0</v>
      </c>
      <c r="AB24" s="6">
        <f t="shared" si="2"/>
        <v>0</v>
      </c>
      <c r="AC24" s="6">
        <f t="shared" si="2"/>
        <v>0</v>
      </c>
      <c r="AD24" s="8">
        <f t="shared" si="0"/>
        <v>19</v>
      </c>
      <c r="AE24" s="6">
        <f t="shared" si="2"/>
        <v>0</v>
      </c>
      <c r="AF24" s="6">
        <v>2</v>
      </c>
      <c r="AG24" s="6">
        <f t="shared" ref="AG24:AG35" si="3">AD24+AE24+AF24</f>
        <v>21</v>
      </c>
      <c r="AH24" s="6">
        <v>23</v>
      </c>
      <c r="AI24" s="6">
        <f t="shared" si="1"/>
        <v>2</v>
      </c>
      <c r="AJ24" s="6" t="s">
        <v>90</v>
      </c>
    </row>
    <row r="25" spans="1:36" x14ac:dyDescent="0.25">
      <c r="A25" s="6">
        <v>19</v>
      </c>
      <c r="B25" s="7" t="s">
        <v>91</v>
      </c>
      <c r="C25" s="7" t="s">
        <v>92</v>
      </c>
      <c r="D25" s="6"/>
      <c r="E25" s="6">
        <f>COUNTIF(E3:E23,"Quyên")</f>
        <v>0</v>
      </c>
      <c r="F25" s="6">
        <f>COUNTIF(F3:F23,"Quyên")</f>
        <v>0</v>
      </c>
      <c r="G25" s="6">
        <f t="shared" ref="G25:AE25" si="4">COUNTIF(G3:G23,"Quyên")</f>
        <v>0</v>
      </c>
      <c r="H25" s="6">
        <f t="shared" si="4"/>
        <v>0</v>
      </c>
      <c r="I25" s="6">
        <f t="shared" si="4"/>
        <v>0</v>
      </c>
      <c r="J25" s="6">
        <f t="shared" si="4"/>
        <v>0</v>
      </c>
      <c r="K25" s="6">
        <f t="shared" si="4"/>
        <v>0</v>
      </c>
      <c r="L25" s="6">
        <f t="shared" si="4"/>
        <v>0</v>
      </c>
      <c r="M25" s="13">
        <v>22</v>
      </c>
      <c r="N25" s="6">
        <f t="shared" si="4"/>
        <v>0</v>
      </c>
      <c r="O25" s="6">
        <f t="shared" si="4"/>
        <v>0</v>
      </c>
      <c r="P25" s="6">
        <f t="shared" si="4"/>
        <v>0</v>
      </c>
      <c r="Q25" s="6">
        <f t="shared" si="4"/>
        <v>0</v>
      </c>
      <c r="R25" s="6">
        <f t="shared" si="4"/>
        <v>0</v>
      </c>
      <c r="S25" s="6">
        <f t="shared" si="4"/>
        <v>0</v>
      </c>
      <c r="T25" s="6">
        <f t="shared" si="4"/>
        <v>0</v>
      </c>
      <c r="U25" s="6">
        <f t="shared" si="4"/>
        <v>0</v>
      </c>
      <c r="V25" s="6">
        <f t="shared" si="4"/>
        <v>0</v>
      </c>
      <c r="W25" s="6">
        <f t="shared" si="4"/>
        <v>0</v>
      </c>
      <c r="X25" s="6">
        <f t="shared" si="4"/>
        <v>0</v>
      </c>
      <c r="Y25" s="6">
        <f t="shared" si="4"/>
        <v>0</v>
      </c>
      <c r="Z25" s="6">
        <f>COUNTIF(Z3:Z23,"Quyên")</f>
        <v>0</v>
      </c>
      <c r="AA25" s="6">
        <f t="shared" si="4"/>
        <v>0</v>
      </c>
      <c r="AB25" s="6">
        <f t="shared" si="4"/>
        <v>0</v>
      </c>
      <c r="AC25" s="6">
        <f t="shared" si="4"/>
        <v>0</v>
      </c>
      <c r="AD25" s="8">
        <f t="shared" si="0"/>
        <v>22</v>
      </c>
      <c r="AE25" s="6">
        <f t="shared" si="4"/>
        <v>0</v>
      </c>
      <c r="AF25" s="6"/>
      <c r="AG25" s="6">
        <f t="shared" si="3"/>
        <v>22</v>
      </c>
      <c r="AH25" s="6">
        <v>23</v>
      </c>
      <c r="AI25" s="6">
        <f t="shared" si="1"/>
        <v>1</v>
      </c>
      <c r="AJ25" s="6" t="s">
        <v>90</v>
      </c>
    </row>
    <row r="26" spans="1:36" x14ac:dyDescent="0.25">
      <c r="A26" s="6">
        <v>20</v>
      </c>
      <c r="B26" s="7" t="s">
        <v>93</v>
      </c>
      <c r="C26" s="7" t="s">
        <v>92</v>
      </c>
      <c r="D26" s="6"/>
      <c r="E26" s="6">
        <f>COUNTIF(E3:E23,"Thảo")</f>
        <v>0</v>
      </c>
      <c r="F26" s="6">
        <f>COUNTIF(F3:F23,"Thảo")</f>
        <v>0</v>
      </c>
      <c r="G26" s="6">
        <f t="shared" ref="G26:AE26" si="5">COUNTIF(G3:G23,"Thảo")</f>
        <v>0</v>
      </c>
      <c r="H26" s="6">
        <f t="shared" si="5"/>
        <v>0</v>
      </c>
      <c r="I26" s="6">
        <f t="shared" si="5"/>
        <v>0</v>
      </c>
      <c r="J26" s="6">
        <f t="shared" si="5"/>
        <v>0</v>
      </c>
      <c r="K26" s="6">
        <f t="shared" si="5"/>
        <v>0</v>
      </c>
      <c r="L26" s="6">
        <f t="shared" si="5"/>
        <v>0</v>
      </c>
      <c r="M26" s="13">
        <v>18</v>
      </c>
      <c r="N26" s="13">
        <f t="shared" si="5"/>
        <v>4</v>
      </c>
      <c r="O26" s="6">
        <f t="shared" si="5"/>
        <v>0</v>
      </c>
      <c r="P26" s="6">
        <f t="shared" si="5"/>
        <v>0</v>
      </c>
      <c r="Q26" s="6">
        <f t="shared" si="5"/>
        <v>0</v>
      </c>
      <c r="R26" s="6">
        <f t="shared" si="5"/>
        <v>0</v>
      </c>
      <c r="S26" s="6">
        <f t="shared" si="5"/>
        <v>0</v>
      </c>
      <c r="T26" s="6">
        <f t="shared" si="5"/>
        <v>0</v>
      </c>
      <c r="U26" s="6">
        <f t="shared" si="5"/>
        <v>0</v>
      </c>
      <c r="V26" s="6">
        <f t="shared" si="5"/>
        <v>0</v>
      </c>
      <c r="W26" s="6">
        <f t="shared" si="5"/>
        <v>0</v>
      </c>
      <c r="X26" s="6">
        <f t="shared" si="5"/>
        <v>0</v>
      </c>
      <c r="Y26" s="6">
        <f t="shared" si="5"/>
        <v>0</v>
      </c>
      <c r="Z26" s="6">
        <f>COUNTIF(Z3:Z23,"Thảo")</f>
        <v>0</v>
      </c>
      <c r="AA26" s="6">
        <f t="shared" si="5"/>
        <v>0</v>
      </c>
      <c r="AB26" s="6">
        <f t="shared" si="5"/>
        <v>0</v>
      </c>
      <c r="AC26" s="6">
        <f t="shared" si="5"/>
        <v>0</v>
      </c>
      <c r="AD26" s="8">
        <f t="shared" si="0"/>
        <v>22</v>
      </c>
      <c r="AE26" s="6">
        <f t="shared" si="5"/>
        <v>0</v>
      </c>
      <c r="AF26" s="6"/>
      <c r="AG26" s="6">
        <f t="shared" si="3"/>
        <v>22</v>
      </c>
      <c r="AH26" s="6">
        <v>23</v>
      </c>
      <c r="AI26" s="6">
        <f t="shared" si="1"/>
        <v>1</v>
      </c>
      <c r="AJ26" s="6" t="s">
        <v>90</v>
      </c>
    </row>
    <row r="27" spans="1:36" x14ac:dyDescent="0.25">
      <c r="A27" s="6">
        <v>21</v>
      </c>
      <c r="B27" s="7" t="s">
        <v>94</v>
      </c>
      <c r="C27" s="7" t="s">
        <v>13</v>
      </c>
      <c r="D27" s="6"/>
      <c r="E27" s="6">
        <f>COUNTIF(E3:E23,"Uyên")</f>
        <v>0</v>
      </c>
      <c r="F27" s="6">
        <f>COUNTIF(F3:F23,"Uyên")</f>
        <v>0</v>
      </c>
      <c r="G27" s="6">
        <f t="shared" ref="G27:AE27" si="6">COUNTIF(G3:G23,"Uyên")</f>
        <v>0</v>
      </c>
      <c r="H27" s="6">
        <f t="shared" si="6"/>
        <v>0</v>
      </c>
      <c r="I27" s="6">
        <f t="shared" si="6"/>
        <v>0</v>
      </c>
      <c r="J27" s="6">
        <f t="shared" si="6"/>
        <v>0</v>
      </c>
      <c r="K27" s="6">
        <f t="shared" si="6"/>
        <v>0</v>
      </c>
      <c r="L27" s="6">
        <f t="shared" si="6"/>
        <v>0</v>
      </c>
      <c r="M27" s="6">
        <f t="shared" si="6"/>
        <v>0</v>
      </c>
      <c r="N27" s="6">
        <f t="shared" si="6"/>
        <v>0</v>
      </c>
      <c r="O27" s="6">
        <f t="shared" si="6"/>
        <v>0</v>
      </c>
      <c r="P27" s="6">
        <f t="shared" si="6"/>
        <v>0</v>
      </c>
      <c r="Q27" s="6">
        <f t="shared" si="6"/>
        <v>0</v>
      </c>
      <c r="R27" s="6">
        <f t="shared" si="6"/>
        <v>0</v>
      </c>
      <c r="S27" s="13">
        <f t="shared" si="6"/>
        <v>11</v>
      </c>
      <c r="T27" s="6">
        <f t="shared" si="6"/>
        <v>9</v>
      </c>
      <c r="U27" s="6">
        <f t="shared" si="6"/>
        <v>0</v>
      </c>
      <c r="V27" s="6">
        <f t="shared" si="6"/>
        <v>0</v>
      </c>
      <c r="W27" s="6">
        <f t="shared" si="6"/>
        <v>0</v>
      </c>
      <c r="X27" s="6">
        <f t="shared" si="6"/>
        <v>0</v>
      </c>
      <c r="Y27" s="6">
        <f t="shared" si="6"/>
        <v>0</v>
      </c>
      <c r="Z27" s="6">
        <f>COUNTIF(Z3:Z23,"Uyên")</f>
        <v>0</v>
      </c>
      <c r="AA27" s="6">
        <f t="shared" si="6"/>
        <v>0</v>
      </c>
      <c r="AB27" s="6">
        <f t="shared" si="6"/>
        <v>0</v>
      </c>
      <c r="AC27" s="6">
        <f t="shared" si="6"/>
        <v>0</v>
      </c>
      <c r="AD27" s="8">
        <f t="shared" si="0"/>
        <v>20</v>
      </c>
      <c r="AE27" s="6">
        <f t="shared" si="6"/>
        <v>0</v>
      </c>
      <c r="AF27" s="6"/>
      <c r="AG27" s="6">
        <f t="shared" si="3"/>
        <v>20</v>
      </c>
      <c r="AH27" s="6">
        <v>23</v>
      </c>
      <c r="AI27" s="6">
        <f t="shared" si="1"/>
        <v>3</v>
      </c>
      <c r="AJ27" s="6" t="s">
        <v>95</v>
      </c>
    </row>
    <row r="28" spans="1:36" x14ac:dyDescent="0.25">
      <c r="A28" s="6">
        <v>22</v>
      </c>
      <c r="B28" s="7" t="s">
        <v>96</v>
      </c>
      <c r="C28" s="7" t="s">
        <v>97</v>
      </c>
      <c r="D28" s="6"/>
      <c r="E28" s="6">
        <f>COUNTIF(E3:E24,"Cường")</f>
        <v>0</v>
      </c>
      <c r="F28" s="6">
        <f>COUNTIF(F3:F24,"Cường")</f>
        <v>0</v>
      </c>
      <c r="G28" s="6">
        <f t="shared" ref="G28:AE28" si="7">COUNTIF(G3:G24,"Cường")</f>
        <v>0</v>
      </c>
      <c r="H28" s="6">
        <f t="shared" si="7"/>
        <v>0</v>
      </c>
      <c r="I28" s="6">
        <f t="shared" si="7"/>
        <v>0</v>
      </c>
      <c r="J28" s="6">
        <f t="shared" si="7"/>
        <v>0</v>
      </c>
      <c r="K28" s="6">
        <f t="shared" si="7"/>
        <v>0</v>
      </c>
      <c r="L28" s="6">
        <f t="shared" si="7"/>
        <v>0</v>
      </c>
      <c r="M28" s="6">
        <f t="shared" si="7"/>
        <v>0</v>
      </c>
      <c r="N28" s="6">
        <f t="shared" si="7"/>
        <v>0</v>
      </c>
      <c r="O28" s="6">
        <f t="shared" si="7"/>
        <v>0</v>
      </c>
      <c r="P28" s="6">
        <f t="shared" si="7"/>
        <v>0</v>
      </c>
      <c r="Q28" s="6">
        <f t="shared" si="7"/>
        <v>0</v>
      </c>
      <c r="R28" s="6">
        <f t="shared" si="7"/>
        <v>0</v>
      </c>
      <c r="S28" s="6">
        <f t="shared" si="7"/>
        <v>0</v>
      </c>
      <c r="T28" s="6">
        <f t="shared" si="7"/>
        <v>0</v>
      </c>
      <c r="U28" s="13">
        <f t="shared" si="7"/>
        <v>17</v>
      </c>
      <c r="V28" s="13">
        <f t="shared" si="7"/>
        <v>6</v>
      </c>
      <c r="W28" s="6">
        <f t="shared" si="7"/>
        <v>0</v>
      </c>
      <c r="X28" s="6">
        <f t="shared" si="7"/>
        <v>0</v>
      </c>
      <c r="Y28" s="6">
        <f t="shared" si="7"/>
        <v>0</v>
      </c>
      <c r="Z28" s="6">
        <f>COUNTIF(Z3:Z24,"Cường")</f>
        <v>0</v>
      </c>
      <c r="AA28" s="6">
        <f t="shared" si="7"/>
        <v>0</v>
      </c>
      <c r="AB28" s="6">
        <f t="shared" si="7"/>
        <v>0</v>
      </c>
      <c r="AC28" s="6">
        <f t="shared" si="7"/>
        <v>0</v>
      </c>
      <c r="AD28" s="8">
        <f t="shared" si="0"/>
        <v>23</v>
      </c>
      <c r="AE28" s="6">
        <f t="shared" si="7"/>
        <v>0</v>
      </c>
      <c r="AF28" s="6"/>
      <c r="AG28" s="6">
        <f t="shared" si="3"/>
        <v>23</v>
      </c>
      <c r="AH28" s="6">
        <v>23</v>
      </c>
      <c r="AI28" s="6">
        <f t="shared" si="1"/>
        <v>0</v>
      </c>
      <c r="AJ28" s="6"/>
    </row>
    <row r="29" spans="1:36" x14ac:dyDescent="0.25">
      <c r="A29" s="6">
        <v>23</v>
      </c>
      <c r="B29" s="7" t="s">
        <v>98</v>
      </c>
      <c r="C29" s="7"/>
      <c r="D29" s="6"/>
      <c r="E29" s="6">
        <f>COUNTIF(E3:E23,"Tâm")</f>
        <v>0</v>
      </c>
      <c r="F29" s="6">
        <f>COUNTIF(F3:F23,"Tâm")</f>
        <v>0</v>
      </c>
      <c r="G29" s="13">
        <f t="shared" ref="G29:AE29" si="8">COUNTIF(G3:G23,"Tâm")</f>
        <v>1</v>
      </c>
      <c r="H29" s="6">
        <f t="shared" si="8"/>
        <v>0</v>
      </c>
      <c r="I29" s="6">
        <f t="shared" si="8"/>
        <v>0</v>
      </c>
      <c r="J29" s="6">
        <f t="shared" si="8"/>
        <v>0</v>
      </c>
      <c r="K29" s="13">
        <f t="shared" si="8"/>
        <v>1</v>
      </c>
      <c r="L29" s="13">
        <f t="shared" si="8"/>
        <v>1</v>
      </c>
      <c r="M29" s="6">
        <f t="shared" si="8"/>
        <v>0</v>
      </c>
      <c r="N29" s="6">
        <f t="shared" si="8"/>
        <v>0</v>
      </c>
      <c r="O29" s="13">
        <f t="shared" si="8"/>
        <v>4</v>
      </c>
      <c r="P29" s="6">
        <f>COUNTIF(P3:P23,"Tâm")*2</f>
        <v>6</v>
      </c>
      <c r="Q29" s="6">
        <f t="shared" si="8"/>
        <v>0</v>
      </c>
      <c r="R29" s="6">
        <f t="shared" si="8"/>
        <v>0</v>
      </c>
      <c r="S29" s="6">
        <f t="shared" si="8"/>
        <v>0</v>
      </c>
      <c r="T29" s="13">
        <f t="shared" si="8"/>
        <v>2</v>
      </c>
      <c r="U29" s="6">
        <f t="shared" si="8"/>
        <v>0</v>
      </c>
      <c r="V29" s="13">
        <f t="shared" si="8"/>
        <v>8</v>
      </c>
      <c r="W29" s="6">
        <f t="shared" si="8"/>
        <v>0</v>
      </c>
      <c r="X29" s="6">
        <f t="shared" si="8"/>
        <v>0</v>
      </c>
      <c r="Y29" s="6">
        <f t="shared" si="8"/>
        <v>0</v>
      </c>
      <c r="Z29" s="6">
        <f>COUNTIF(Z3:Z23,"Tâm")</f>
        <v>0</v>
      </c>
      <c r="AA29" s="6">
        <f t="shared" si="8"/>
        <v>0</v>
      </c>
      <c r="AB29" s="6">
        <f t="shared" si="8"/>
        <v>0</v>
      </c>
      <c r="AC29" s="6">
        <f t="shared" si="8"/>
        <v>0</v>
      </c>
      <c r="AD29" s="8">
        <f t="shared" si="0"/>
        <v>23</v>
      </c>
      <c r="AE29" s="6">
        <f t="shared" si="8"/>
        <v>0</v>
      </c>
      <c r="AF29" s="6"/>
      <c r="AG29" s="6">
        <f t="shared" si="3"/>
        <v>23</v>
      </c>
      <c r="AH29" s="6">
        <v>23</v>
      </c>
      <c r="AI29" s="6">
        <f t="shared" si="1"/>
        <v>0</v>
      </c>
      <c r="AJ29" s="6"/>
    </row>
    <row r="30" spans="1:36" x14ac:dyDescent="0.25">
      <c r="A30" s="6">
        <v>24</v>
      </c>
      <c r="B30" s="7" t="s">
        <v>99</v>
      </c>
      <c r="C30" s="7" t="s">
        <v>100</v>
      </c>
      <c r="D30" s="6"/>
      <c r="E30" s="6">
        <f>COUNTIF(E3:E23,"Thùy")</f>
        <v>0</v>
      </c>
      <c r="F30" s="6">
        <f>COUNTIF(F3:F23,"Thùy")</f>
        <v>0</v>
      </c>
      <c r="G30" s="6">
        <f t="shared" ref="G30:AE30" si="9">COUNTIF(G3:G23,"Thùy")</f>
        <v>0</v>
      </c>
      <c r="H30" s="6">
        <f t="shared" si="9"/>
        <v>0</v>
      </c>
      <c r="I30" s="6">
        <f t="shared" si="9"/>
        <v>0</v>
      </c>
      <c r="J30" s="6">
        <f t="shared" si="9"/>
        <v>0</v>
      </c>
      <c r="K30" s="6">
        <f t="shared" si="9"/>
        <v>0</v>
      </c>
      <c r="L30" s="6">
        <f t="shared" si="9"/>
        <v>0</v>
      </c>
      <c r="M30" s="6">
        <f t="shared" si="9"/>
        <v>0</v>
      </c>
      <c r="N30" s="6">
        <f t="shared" si="9"/>
        <v>0</v>
      </c>
      <c r="O30" s="6">
        <f t="shared" si="9"/>
        <v>0</v>
      </c>
      <c r="P30" s="6">
        <f t="shared" si="9"/>
        <v>0</v>
      </c>
      <c r="Q30" s="6">
        <f t="shared" si="9"/>
        <v>0</v>
      </c>
      <c r="R30" s="6">
        <f t="shared" si="9"/>
        <v>0</v>
      </c>
      <c r="S30" s="6">
        <f t="shared" si="9"/>
        <v>0</v>
      </c>
      <c r="T30" s="6">
        <f t="shared" si="9"/>
        <v>0</v>
      </c>
      <c r="U30" s="6">
        <f t="shared" si="9"/>
        <v>0</v>
      </c>
      <c r="V30" s="6">
        <f t="shared" si="9"/>
        <v>0</v>
      </c>
      <c r="W30" s="6">
        <f t="shared" si="9"/>
        <v>0</v>
      </c>
      <c r="X30" s="6">
        <f t="shared" si="9"/>
        <v>0</v>
      </c>
      <c r="Y30" s="13">
        <f t="shared" si="9"/>
        <v>17</v>
      </c>
      <c r="Z30" s="13">
        <f>COUNTIF(Z3:Z23,"Thùy")</f>
        <v>6</v>
      </c>
      <c r="AA30" s="6">
        <f t="shared" si="9"/>
        <v>0</v>
      </c>
      <c r="AB30" s="6">
        <f t="shared" si="9"/>
        <v>0</v>
      </c>
      <c r="AC30" s="6">
        <f t="shared" si="9"/>
        <v>0</v>
      </c>
      <c r="AD30" s="8">
        <f t="shared" si="0"/>
        <v>23</v>
      </c>
      <c r="AE30" s="6">
        <f t="shared" si="9"/>
        <v>0</v>
      </c>
      <c r="AF30" s="6"/>
      <c r="AG30" s="6">
        <f t="shared" si="3"/>
        <v>23</v>
      </c>
      <c r="AH30" s="6">
        <v>23</v>
      </c>
      <c r="AI30" s="6">
        <f t="shared" si="1"/>
        <v>0</v>
      </c>
      <c r="AJ30" s="6"/>
    </row>
    <row r="31" spans="1:36" x14ac:dyDescent="0.25">
      <c r="A31" s="6">
        <v>25</v>
      </c>
      <c r="B31" s="7" t="s">
        <v>101</v>
      </c>
      <c r="C31" s="7" t="s">
        <v>102</v>
      </c>
      <c r="D31" s="14"/>
      <c r="E31" s="6">
        <f>COUNTIF(E3:E23,"Tuyến")</f>
        <v>0</v>
      </c>
      <c r="F31" s="6">
        <f>COUNTIF(F3:F23,"Tuyến")</f>
        <v>0</v>
      </c>
      <c r="G31" s="6">
        <f t="shared" ref="G31:AC31" si="10">COUNTIF(G3:G23,"Tuyến")</f>
        <v>0</v>
      </c>
      <c r="H31" s="6">
        <f t="shared" si="10"/>
        <v>0</v>
      </c>
      <c r="I31" s="6">
        <f t="shared" si="10"/>
        <v>0</v>
      </c>
      <c r="J31" s="6">
        <f t="shared" si="10"/>
        <v>0</v>
      </c>
      <c r="K31" s="6">
        <f t="shared" si="10"/>
        <v>0</v>
      </c>
      <c r="L31" s="6">
        <f t="shared" si="10"/>
        <v>0</v>
      </c>
      <c r="M31" s="6">
        <f t="shared" si="10"/>
        <v>0</v>
      </c>
      <c r="N31" s="6">
        <f t="shared" si="10"/>
        <v>0</v>
      </c>
      <c r="O31" s="6">
        <f t="shared" si="10"/>
        <v>0</v>
      </c>
      <c r="P31" s="6">
        <f t="shared" si="10"/>
        <v>0</v>
      </c>
      <c r="Q31" s="6">
        <f t="shared" si="10"/>
        <v>0</v>
      </c>
      <c r="R31" s="6">
        <f t="shared" si="10"/>
        <v>0</v>
      </c>
      <c r="S31" s="6">
        <f t="shared" si="10"/>
        <v>0</v>
      </c>
      <c r="T31" s="6">
        <f t="shared" si="10"/>
        <v>0</v>
      </c>
      <c r="U31" s="6">
        <f t="shared" si="10"/>
        <v>0</v>
      </c>
      <c r="V31" s="6">
        <f t="shared" si="10"/>
        <v>0</v>
      </c>
      <c r="W31" s="13">
        <f t="shared" si="10"/>
        <v>11</v>
      </c>
      <c r="X31" s="13">
        <f t="shared" si="10"/>
        <v>3</v>
      </c>
      <c r="Y31" s="6">
        <f t="shared" si="10"/>
        <v>0</v>
      </c>
      <c r="Z31" s="6">
        <f>COUNTIF(Z3:Z23,"Tuyến")</f>
        <v>0</v>
      </c>
      <c r="AA31" s="6">
        <f t="shared" si="10"/>
        <v>0</v>
      </c>
      <c r="AB31" s="6">
        <f t="shared" si="10"/>
        <v>9</v>
      </c>
      <c r="AC31" s="6">
        <f t="shared" si="10"/>
        <v>0</v>
      </c>
      <c r="AD31" s="8">
        <f t="shared" si="0"/>
        <v>23</v>
      </c>
      <c r="AE31" s="6">
        <f>COUNTIF(AE3:AE24,"Tuyến")</f>
        <v>0</v>
      </c>
      <c r="AF31" s="6"/>
      <c r="AG31" s="6">
        <f t="shared" si="3"/>
        <v>23</v>
      </c>
      <c r="AH31" s="6">
        <v>23</v>
      </c>
      <c r="AI31" s="6">
        <f t="shared" si="1"/>
        <v>0</v>
      </c>
      <c r="AJ31" s="6"/>
    </row>
    <row r="32" spans="1:36" x14ac:dyDescent="0.25">
      <c r="A32" s="6">
        <v>26</v>
      </c>
      <c r="B32" s="7" t="s">
        <v>61</v>
      </c>
      <c r="C32" s="7" t="s">
        <v>103</v>
      </c>
      <c r="D32" s="14"/>
      <c r="E32" s="6">
        <f>COUNTIF(E3:E23,"Thảo-AN")</f>
        <v>0</v>
      </c>
      <c r="F32" s="6">
        <f>COUNTIF(F3:F23,"Thảo-AN")</f>
        <v>0</v>
      </c>
      <c r="G32" s="6">
        <f t="shared" ref="G32:AE32" si="11">COUNTIF(G3:G23,"Thảo-AN")</f>
        <v>0</v>
      </c>
      <c r="H32" s="6">
        <f t="shared" si="11"/>
        <v>0</v>
      </c>
      <c r="I32" s="6">
        <f t="shared" si="11"/>
        <v>0</v>
      </c>
      <c r="J32" s="6">
        <f t="shared" si="11"/>
        <v>0</v>
      </c>
      <c r="K32" s="6">
        <f t="shared" si="11"/>
        <v>0</v>
      </c>
      <c r="L32" s="6">
        <f t="shared" si="11"/>
        <v>0</v>
      </c>
      <c r="M32" s="6">
        <f t="shared" si="11"/>
        <v>0</v>
      </c>
      <c r="N32" s="6">
        <f t="shared" si="11"/>
        <v>0</v>
      </c>
      <c r="O32" s="6">
        <f t="shared" si="11"/>
        <v>0</v>
      </c>
      <c r="P32" s="6">
        <f t="shared" si="11"/>
        <v>0</v>
      </c>
      <c r="Q32" s="6">
        <f t="shared" si="11"/>
        <v>0</v>
      </c>
      <c r="R32" s="6">
        <f t="shared" si="11"/>
        <v>0</v>
      </c>
      <c r="S32" s="6">
        <f t="shared" si="11"/>
        <v>0</v>
      </c>
      <c r="T32" s="6">
        <f t="shared" si="11"/>
        <v>0</v>
      </c>
      <c r="U32" s="6">
        <f t="shared" si="11"/>
        <v>0</v>
      </c>
      <c r="V32" s="6">
        <f t="shared" si="11"/>
        <v>0</v>
      </c>
      <c r="W32" s="13">
        <f t="shared" si="11"/>
        <v>6</v>
      </c>
      <c r="X32" s="6">
        <f t="shared" si="11"/>
        <v>0</v>
      </c>
      <c r="Y32" s="6">
        <f t="shared" si="11"/>
        <v>0</v>
      </c>
      <c r="Z32" s="6">
        <f>COUNTIF(Z3:Z23,"Thảo-AN")</f>
        <v>0</v>
      </c>
      <c r="AA32" s="6">
        <f t="shared" si="11"/>
        <v>0</v>
      </c>
      <c r="AB32" s="6">
        <f t="shared" si="11"/>
        <v>0</v>
      </c>
      <c r="AC32" s="6">
        <f t="shared" si="11"/>
        <v>0</v>
      </c>
      <c r="AD32" s="8">
        <f t="shared" si="0"/>
        <v>6</v>
      </c>
      <c r="AE32" s="6">
        <f t="shared" si="11"/>
        <v>0</v>
      </c>
      <c r="AF32" s="6">
        <v>2</v>
      </c>
      <c r="AG32" s="6">
        <f t="shared" si="3"/>
        <v>8</v>
      </c>
      <c r="AH32" s="6">
        <v>8</v>
      </c>
      <c r="AI32" s="6">
        <f t="shared" si="1"/>
        <v>0</v>
      </c>
      <c r="AJ32" s="6"/>
    </row>
    <row r="33" spans="1:36" x14ac:dyDescent="0.25">
      <c r="A33" s="6">
        <v>27</v>
      </c>
      <c r="B33" s="7" t="s">
        <v>104</v>
      </c>
      <c r="C33" s="7"/>
      <c r="D33" s="14"/>
      <c r="E33" s="6">
        <f>COUNTIF(E3:E23,"Diệp")</f>
        <v>0</v>
      </c>
      <c r="F33" s="6">
        <f>COUNTIF(F3:F23,"Diệp")</f>
        <v>1</v>
      </c>
      <c r="G33" s="13">
        <f t="shared" ref="G33:AE33" si="12">COUNTIF(G3:G23,"Diệp")</f>
        <v>3</v>
      </c>
      <c r="H33" s="13">
        <f t="shared" si="12"/>
        <v>3</v>
      </c>
      <c r="I33" s="13">
        <f t="shared" si="12"/>
        <v>3</v>
      </c>
      <c r="J33" s="6">
        <f t="shared" si="12"/>
        <v>0</v>
      </c>
      <c r="K33" s="13">
        <f t="shared" si="12"/>
        <v>5</v>
      </c>
      <c r="L33" s="6">
        <f t="shared" si="12"/>
        <v>0</v>
      </c>
      <c r="M33" s="6">
        <f t="shared" si="12"/>
        <v>0</v>
      </c>
      <c r="N33" s="6">
        <f t="shared" si="12"/>
        <v>0</v>
      </c>
      <c r="O33" s="13">
        <f t="shared" si="12"/>
        <v>3</v>
      </c>
      <c r="P33" s="13">
        <f>COUNTIF(P3:P23,"Diệp")*2</f>
        <v>4</v>
      </c>
      <c r="Q33" s="6">
        <f t="shared" si="12"/>
        <v>0</v>
      </c>
      <c r="R33" s="6">
        <f t="shared" si="12"/>
        <v>0</v>
      </c>
      <c r="S33" s="6">
        <f t="shared" si="12"/>
        <v>0</v>
      </c>
      <c r="T33" s="6">
        <f t="shared" si="12"/>
        <v>0</v>
      </c>
      <c r="U33" s="6">
        <f t="shared" si="12"/>
        <v>0</v>
      </c>
      <c r="V33" s="13">
        <f t="shared" si="12"/>
        <v>1</v>
      </c>
      <c r="W33" s="6">
        <f t="shared" si="12"/>
        <v>0</v>
      </c>
      <c r="X33" s="6">
        <f t="shared" si="12"/>
        <v>0</v>
      </c>
      <c r="Y33" s="6">
        <f t="shared" si="12"/>
        <v>0</v>
      </c>
      <c r="Z33" s="6">
        <f>COUNTIF(Z3:Z23,"Diệp")</f>
        <v>0</v>
      </c>
      <c r="AA33" s="6">
        <f t="shared" si="12"/>
        <v>0</v>
      </c>
      <c r="AB33" s="6">
        <f t="shared" si="12"/>
        <v>0</v>
      </c>
      <c r="AC33" s="6">
        <f t="shared" si="12"/>
        <v>0</v>
      </c>
      <c r="AD33" s="8">
        <f t="shared" si="0"/>
        <v>23</v>
      </c>
      <c r="AE33" s="6">
        <f t="shared" si="12"/>
        <v>0</v>
      </c>
      <c r="AF33" s="6"/>
      <c r="AG33" s="6">
        <f t="shared" si="3"/>
        <v>23</v>
      </c>
      <c r="AH33" s="6">
        <v>23</v>
      </c>
      <c r="AI33" s="6">
        <f t="shared" si="1"/>
        <v>0</v>
      </c>
      <c r="AJ33" s="6"/>
    </row>
    <row r="34" spans="1:36" x14ac:dyDescent="0.25">
      <c r="A34" s="6">
        <v>28</v>
      </c>
      <c r="B34" s="7" t="s">
        <v>105</v>
      </c>
      <c r="C34" s="7" t="s">
        <v>106</v>
      </c>
      <c r="D34" s="14"/>
      <c r="E34" s="6">
        <f>COUNTIF(E4:E24,"Diệp")</f>
        <v>0</v>
      </c>
      <c r="F34" s="6">
        <f>COUNTIF(F3:F23,"Hương")*2</f>
        <v>2</v>
      </c>
      <c r="G34" s="6">
        <f t="shared" ref="G34:AE34" si="13">COUNTIF(G3:G23,"Hương")</f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13"/>
        <v>0</v>
      </c>
      <c r="L34" s="6">
        <f t="shared" si="13"/>
        <v>0</v>
      </c>
      <c r="M34" s="6">
        <f t="shared" si="13"/>
        <v>0</v>
      </c>
      <c r="N34" s="6">
        <f t="shared" si="13"/>
        <v>0</v>
      </c>
      <c r="O34" s="6">
        <f t="shared" si="13"/>
        <v>0</v>
      </c>
      <c r="P34" s="6">
        <f t="shared" si="13"/>
        <v>0</v>
      </c>
      <c r="Q34" s="6">
        <f t="shared" si="13"/>
        <v>0</v>
      </c>
      <c r="R34" s="6">
        <f t="shared" si="13"/>
        <v>0</v>
      </c>
      <c r="S34" s="6">
        <f t="shared" si="13"/>
        <v>0</v>
      </c>
      <c r="T34" s="6">
        <f t="shared" si="13"/>
        <v>0</v>
      </c>
      <c r="U34" s="6">
        <f t="shared" si="13"/>
        <v>0</v>
      </c>
      <c r="V34" s="6">
        <f t="shared" si="13"/>
        <v>0</v>
      </c>
      <c r="W34" s="6">
        <f t="shared" si="13"/>
        <v>0</v>
      </c>
      <c r="X34" s="6">
        <f t="shared" si="13"/>
        <v>0</v>
      </c>
      <c r="Y34" s="6">
        <f t="shared" si="13"/>
        <v>0</v>
      </c>
      <c r="Z34" s="6">
        <f>COUNTIF(Z3:Z23,"Hương")</f>
        <v>0</v>
      </c>
      <c r="AA34" s="6">
        <f t="shared" si="13"/>
        <v>0</v>
      </c>
      <c r="AB34" s="6">
        <f t="shared" si="13"/>
        <v>0</v>
      </c>
      <c r="AC34" s="6">
        <f t="shared" si="13"/>
        <v>0</v>
      </c>
      <c r="AD34" s="8">
        <f t="shared" si="0"/>
        <v>2</v>
      </c>
      <c r="AE34" s="6">
        <f t="shared" si="13"/>
        <v>0</v>
      </c>
      <c r="AF34" s="6"/>
      <c r="AG34" s="6">
        <f t="shared" si="3"/>
        <v>2</v>
      </c>
      <c r="AH34" s="6">
        <v>2</v>
      </c>
      <c r="AI34" s="6">
        <f t="shared" si="1"/>
        <v>0</v>
      </c>
      <c r="AJ34" s="6"/>
    </row>
    <row r="35" spans="1:36" x14ac:dyDescent="0.25">
      <c r="A35" s="6">
        <v>29</v>
      </c>
      <c r="B35" s="7" t="s">
        <v>107</v>
      </c>
      <c r="C35" s="7" t="s">
        <v>108</v>
      </c>
      <c r="D35" s="14"/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13">
        <v>4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8">
        <f t="shared" si="0"/>
        <v>4</v>
      </c>
      <c r="AE35" s="6">
        <v>0</v>
      </c>
      <c r="AF35" s="6"/>
      <c r="AG35" s="6">
        <f t="shared" si="3"/>
        <v>4</v>
      </c>
      <c r="AH35" s="6">
        <v>4</v>
      </c>
      <c r="AI35" s="6">
        <f t="shared" si="1"/>
        <v>0</v>
      </c>
      <c r="AJ35" s="6"/>
    </row>
    <row r="36" spans="1:36" s="15" customFormat="1" x14ac:dyDescent="0.25">
      <c r="A36" s="8"/>
      <c r="B36" s="8" t="s">
        <v>109</v>
      </c>
      <c r="C36" s="8"/>
      <c r="D36" s="8">
        <f>SUM(D2:D35)</f>
        <v>160</v>
      </c>
      <c r="E36" s="8">
        <f t="shared" ref="E36:AJ36" si="14">SUM(E2:E35)</f>
        <v>183</v>
      </c>
      <c r="F36" s="8">
        <f t="shared" si="14"/>
        <v>3</v>
      </c>
      <c r="G36" s="8">
        <f t="shared" si="14"/>
        <v>22</v>
      </c>
      <c r="H36" s="8">
        <f t="shared" si="14"/>
        <v>12</v>
      </c>
      <c r="I36" s="8">
        <f t="shared" si="14"/>
        <v>4</v>
      </c>
      <c r="J36" s="8">
        <f t="shared" si="14"/>
        <v>102</v>
      </c>
      <c r="K36" s="8">
        <f t="shared" si="14"/>
        <v>13</v>
      </c>
      <c r="L36" s="8">
        <f t="shared" si="14"/>
        <v>4</v>
      </c>
      <c r="M36" s="8">
        <f t="shared" si="14"/>
        <v>72</v>
      </c>
      <c r="N36" s="8">
        <f t="shared" si="14"/>
        <v>9</v>
      </c>
      <c r="O36" s="8">
        <f t="shared" si="14"/>
        <v>22</v>
      </c>
      <c r="P36" s="8">
        <f t="shared" si="14"/>
        <v>24</v>
      </c>
      <c r="Q36" s="8">
        <f t="shared" si="14"/>
        <v>20</v>
      </c>
      <c r="R36" s="8">
        <f t="shared" si="14"/>
        <v>20</v>
      </c>
      <c r="S36" s="8">
        <f t="shared" si="14"/>
        <v>14</v>
      </c>
      <c r="T36" s="8">
        <f t="shared" si="14"/>
        <v>14</v>
      </c>
      <c r="U36" s="8">
        <f t="shared" si="14"/>
        <v>22</v>
      </c>
      <c r="V36" s="8">
        <f t="shared" si="14"/>
        <v>22</v>
      </c>
      <c r="W36" s="8">
        <f t="shared" si="14"/>
        <v>22</v>
      </c>
      <c r="X36" s="8">
        <f t="shared" si="14"/>
        <v>4</v>
      </c>
      <c r="Y36" s="8">
        <f t="shared" si="14"/>
        <v>22</v>
      </c>
      <c r="Z36" s="8">
        <f t="shared" si="14"/>
        <v>8</v>
      </c>
      <c r="AA36" s="8">
        <f t="shared" si="14"/>
        <v>5</v>
      </c>
      <c r="AB36" s="8">
        <f t="shared" si="14"/>
        <v>22</v>
      </c>
      <c r="AC36" s="8">
        <f t="shared" si="14"/>
        <v>22</v>
      </c>
      <c r="AD36" s="8">
        <f t="shared" si="14"/>
        <v>527</v>
      </c>
      <c r="AE36" s="8">
        <f t="shared" si="14"/>
        <v>51</v>
      </c>
      <c r="AF36" s="8">
        <f t="shared" si="14"/>
        <v>22</v>
      </c>
      <c r="AG36" s="8">
        <f t="shared" si="14"/>
        <v>600</v>
      </c>
      <c r="AH36" s="8">
        <f t="shared" si="14"/>
        <v>612</v>
      </c>
      <c r="AI36" s="8">
        <f t="shared" si="14"/>
        <v>12</v>
      </c>
      <c r="AJ36" s="8">
        <f t="shared" si="14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5C02-5786-479E-A8FD-B40B02E7BC52}">
  <dimension ref="A1:AI618"/>
  <sheetViews>
    <sheetView tabSelected="1" workbookViewId="0">
      <selection activeCell="Y4" sqref="Y4"/>
    </sheetView>
  </sheetViews>
  <sheetFormatPr defaultColWidth="12.625" defaultRowHeight="11.25" x14ac:dyDescent="0.25"/>
  <cols>
    <col min="1" max="1" width="2.375" style="16" customWidth="1"/>
    <col min="2" max="2" width="2.375" style="17" customWidth="1"/>
    <col min="3" max="3" width="2.25" style="17" bestFit="1" customWidth="1"/>
    <col min="4" max="4" width="5.875" style="17" customWidth="1"/>
    <col min="5" max="5" width="6.375" style="17" customWidth="1"/>
    <col min="6" max="6" width="2.25" style="23" bestFit="1" customWidth="1"/>
    <col min="7" max="7" width="5.75" style="17" customWidth="1"/>
    <col min="8" max="8" width="6.75" style="17" customWidth="1"/>
    <col min="9" max="9" width="2.25" style="26" bestFit="1" customWidth="1"/>
    <col min="10" max="10" width="6.375" style="17" customWidth="1"/>
    <col min="11" max="11" width="6.25" style="17" customWidth="1"/>
    <col min="12" max="12" width="2.25" style="26" bestFit="1" customWidth="1"/>
    <col min="13" max="13" width="7.25" style="17" customWidth="1"/>
    <col min="14" max="14" width="6.875" style="17" customWidth="1"/>
    <col min="15" max="15" width="2.25" style="26" bestFit="1" customWidth="1"/>
    <col min="16" max="16" width="7.125" style="17" customWidth="1"/>
    <col min="17" max="17" width="6.75" style="17" customWidth="1"/>
    <col min="18" max="18" width="2.25" style="26" bestFit="1" customWidth="1"/>
    <col min="19" max="19" width="6.875" style="17" customWidth="1"/>
    <col min="20" max="20" width="7.375" style="17" customWidth="1"/>
    <col min="21" max="21" width="2.25" style="26" bestFit="1" customWidth="1"/>
    <col min="22" max="22" width="6.75" style="17" customWidth="1"/>
    <col min="23" max="23" width="6.375" style="17" customWidth="1"/>
    <col min="24" max="24" width="2.25" style="26" bestFit="1" customWidth="1"/>
    <col min="25" max="25" width="7.5" style="17" customWidth="1"/>
    <col min="26" max="26" width="7.125" style="17" customWidth="1"/>
    <col min="27" max="27" width="2.25" style="26" bestFit="1" customWidth="1"/>
    <col min="28" max="28" width="5" style="17" customWidth="1"/>
    <col min="29" max="29" width="5.375" style="17" customWidth="1"/>
    <col min="30" max="30" width="5.75" style="17" customWidth="1"/>
    <col min="31" max="31" width="5.875" style="17" customWidth="1"/>
    <col min="32" max="32" width="4.125" style="17" customWidth="1"/>
    <col min="33" max="33" width="4.375" style="17" customWidth="1"/>
    <col min="34" max="34" width="3.875" style="17" customWidth="1"/>
    <col min="35" max="35" width="6.125" style="17" customWidth="1"/>
    <col min="36" max="256" width="12.625" style="17"/>
    <col min="257" max="258" width="2.375" style="17" customWidth="1"/>
    <col min="259" max="259" width="2.25" style="17" bestFit="1" customWidth="1"/>
    <col min="260" max="260" width="5.875" style="17" customWidth="1"/>
    <col min="261" max="261" width="6.375" style="17" customWidth="1"/>
    <col min="262" max="262" width="2.25" style="17" bestFit="1" customWidth="1"/>
    <col min="263" max="263" width="5.75" style="17" customWidth="1"/>
    <col min="264" max="264" width="6.75" style="17" customWidth="1"/>
    <col min="265" max="265" width="2.25" style="17" bestFit="1" customWidth="1"/>
    <col min="266" max="266" width="6.375" style="17" customWidth="1"/>
    <col min="267" max="267" width="6.25" style="17" customWidth="1"/>
    <col min="268" max="268" width="2.25" style="17" bestFit="1" customWidth="1"/>
    <col min="269" max="269" width="7.25" style="17" customWidth="1"/>
    <col min="270" max="270" width="6.875" style="17" customWidth="1"/>
    <col min="271" max="271" width="2.25" style="17" bestFit="1" customWidth="1"/>
    <col min="272" max="272" width="7.125" style="17" customWidth="1"/>
    <col min="273" max="273" width="6.75" style="17" customWidth="1"/>
    <col min="274" max="274" width="2.25" style="17" bestFit="1" customWidth="1"/>
    <col min="275" max="275" width="6.875" style="17" customWidth="1"/>
    <col min="276" max="276" width="7.375" style="17" customWidth="1"/>
    <col min="277" max="277" width="2.25" style="17" bestFit="1" customWidth="1"/>
    <col min="278" max="278" width="6.75" style="17" customWidth="1"/>
    <col min="279" max="279" width="6.375" style="17" customWidth="1"/>
    <col min="280" max="280" width="2.25" style="17" bestFit="1" customWidth="1"/>
    <col min="281" max="281" width="7.5" style="17" customWidth="1"/>
    <col min="282" max="282" width="7.125" style="17" customWidth="1"/>
    <col min="283" max="283" width="2.25" style="17" bestFit="1" customWidth="1"/>
    <col min="284" max="284" width="5" style="17" customWidth="1"/>
    <col min="285" max="285" width="5.375" style="17" customWidth="1"/>
    <col min="286" max="286" width="5.75" style="17" customWidth="1"/>
    <col min="287" max="287" width="5.875" style="17" customWidth="1"/>
    <col min="288" max="288" width="4.125" style="17" customWidth="1"/>
    <col min="289" max="289" width="4.375" style="17" customWidth="1"/>
    <col min="290" max="290" width="3.875" style="17" customWidth="1"/>
    <col min="291" max="291" width="6.125" style="17" customWidth="1"/>
    <col min="292" max="512" width="12.625" style="17"/>
    <col min="513" max="514" width="2.375" style="17" customWidth="1"/>
    <col min="515" max="515" width="2.25" style="17" bestFit="1" customWidth="1"/>
    <col min="516" max="516" width="5.875" style="17" customWidth="1"/>
    <col min="517" max="517" width="6.375" style="17" customWidth="1"/>
    <col min="518" max="518" width="2.25" style="17" bestFit="1" customWidth="1"/>
    <col min="519" max="519" width="5.75" style="17" customWidth="1"/>
    <col min="520" max="520" width="6.75" style="17" customWidth="1"/>
    <col min="521" max="521" width="2.25" style="17" bestFit="1" customWidth="1"/>
    <col min="522" max="522" width="6.375" style="17" customWidth="1"/>
    <col min="523" max="523" width="6.25" style="17" customWidth="1"/>
    <col min="524" max="524" width="2.25" style="17" bestFit="1" customWidth="1"/>
    <col min="525" max="525" width="7.25" style="17" customWidth="1"/>
    <col min="526" max="526" width="6.875" style="17" customWidth="1"/>
    <col min="527" max="527" width="2.25" style="17" bestFit="1" customWidth="1"/>
    <col min="528" max="528" width="7.125" style="17" customWidth="1"/>
    <col min="529" max="529" width="6.75" style="17" customWidth="1"/>
    <col min="530" max="530" width="2.25" style="17" bestFit="1" customWidth="1"/>
    <col min="531" max="531" width="6.875" style="17" customWidth="1"/>
    <col min="532" max="532" width="7.375" style="17" customWidth="1"/>
    <col min="533" max="533" width="2.25" style="17" bestFit="1" customWidth="1"/>
    <col min="534" max="534" width="6.75" style="17" customWidth="1"/>
    <col min="535" max="535" width="6.375" style="17" customWidth="1"/>
    <col min="536" max="536" width="2.25" style="17" bestFit="1" customWidth="1"/>
    <col min="537" max="537" width="7.5" style="17" customWidth="1"/>
    <col min="538" max="538" width="7.125" style="17" customWidth="1"/>
    <col min="539" max="539" width="2.25" style="17" bestFit="1" customWidth="1"/>
    <col min="540" max="540" width="5" style="17" customWidth="1"/>
    <col min="541" max="541" width="5.375" style="17" customWidth="1"/>
    <col min="542" max="542" width="5.75" style="17" customWidth="1"/>
    <col min="543" max="543" width="5.875" style="17" customWidth="1"/>
    <col min="544" max="544" width="4.125" style="17" customWidth="1"/>
    <col min="545" max="545" width="4.375" style="17" customWidth="1"/>
    <col min="546" max="546" width="3.875" style="17" customWidth="1"/>
    <col min="547" max="547" width="6.125" style="17" customWidth="1"/>
    <col min="548" max="768" width="12.625" style="17"/>
    <col min="769" max="770" width="2.375" style="17" customWidth="1"/>
    <col min="771" max="771" width="2.25" style="17" bestFit="1" customWidth="1"/>
    <col min="772" max="772" width="5.875" style="17" customWidth="1"/>
    <col min="773" max="773" width="6.375" style="17" customWidth="1"/>
    <col min="774" max="774" width="2.25" style="17" bestFit="1" customWidth="1"/>
    <col min="775" max="775" width="5.75" style="17" customWidth="1"/>
    <col min="776" max="776" width="6.75" style="17" customWidth="1"/>
    <col min="777" max="777" width="2.25" style="17" bestFit="1" customWidth="1"/>
    <col min="778" max="778" width="6.375" style="17" customWidth="1"/>
    <col min="779" max="779" width="6.25" style="17" customWidth="1"/>
    <col min="780" max="780" width="2.25" style="17" bestFit="1" customWidth="1"/>
    <col min="781" max="781" width="7.25" style="17" customWidth="1"/>
    <col min="782" max="782" width="6.875" style="17" customWidth="1"/>
    <col min="783" max="783" width="2.25" style="17" bestFit="1" customWidth="1"/>
    <col min="784" max="784" width="7.125" style="17" customWidth="1"/>
    <col min="785" max="785" width="6.75" style="17" customWidth="1"/>
    <col min="786" max="786" width="2.25" style="17" bestFit="1" customWidth="1"/>
    <col min="787" max="787" width="6.875" style="17" customWidth="1"/>
    <col min="788" max="788" width="7.375" style="17" customWidth="1"/>
    <col min="789" max="789" width="2.25" style="17" bestFit="1" customWidth="1"/>
    <col min="790" max="790" width="6.75" style="17" customWidth="1"/>
    <col min="791" max="791" width="6.375" style="17" customWidth="1"/>
    <col min="792" max="792" width="2.25" style="17" bestFit="1" customWidth="1"/>
    <col min="793" max="793" width="7.5" style="17" customWidth="1"/>
    <col min="794" max="794" width="7.125" style="17" customWidth="1"/>
    <col min="795" max="795" width="2.25" style="17" bestFit="1" customWidth="1"/>
    <col min="796" max="796" width="5" style="17" customWidth="1"/>
    <col min="797" max="797" width="5.375" style="17" customWidth="1"/>
    <col min="798" max="798" width="5.75" style="17" customWidth="1"/>
    <col min="799" max="799" width="5.875" style="17" customWidth="1"/>
    <col min="800" max="800" width="4.125" style="17" customWidth="1"/>
    <col min="801" max="801" width="4.375" style="17" customWidth="1"/>
    <col min="802" max="802" width="3.875" style="17" customWidth="1"/>
    <col min="803" max="803" width="6.125" style="17" customWidth="1"/>
    <col min="804" max="1024" width="12.625" style="17"/>
    <col min="1025" max="1026" width="2.375" style="17" customWidth="1"/>
    <col min="1027" max="1027" width="2.25" style="17" bestFit="1" customWidth="1"/>
    <col min="1028" max="1028" width="5.875" style="17" customWidth="1"/>
    <col min="1029" max="1029" width="6.375" style="17" customWidth="1"/>
    <col min="1030" max="1030" width="2.25" style="17" bestFit="1" customWidth="1"/>
    <col min="1031" max="1031" width="5.75" style="17" customWidth="1"/>
    <col min="1032" max="1032" width="6.75" style="17" customWidth="1"/>
    <col min="1033" max="1033" width="2.25" style="17" bestFit="1" customWidth="1"/>
    <col min="1034" max="1034" width="6.375" style="17" customWidth="1"/>
    <col min="1035" max="1035" width="6.25" style="17" customWidth="1"/>
    <col min="1036" max="1036" width="2.25" style="17" bestFit="1" customWidth="1"/>
    <col min="1037" max="1037" width="7.25" style="17" customWidth="1"/>
    <col min="1038" max="1038" width="6.875" style="17" customWidth="1"/>
    <col min="1039" max="1039" width="2.25" style="17" bestFit="1" customWidth="1"/>
    <col min="1040" max="1040" width="7.125" style="17" customWidth="1"/>
    <col min="1041" max="1041" width="6.75" style="17" customWidth="1"/>
    <col min="1042" max="1042" width="2.25" style="17" bestFit="1" customWidth="1"/>
    <col min="1043" max="1043" width="6.875" style="17" customWidth="1"/>
    <col min="1044" max="1044" width="7.375" style="17" customWidth="1"/>
    <col min="1045" max="1045" width="2.25" style="17" bestFit="1" customWidth="1"/>
    <col min="1046" max="1046" width="6.75" style="17" customWidth="1"/>
    <col min="1047" max="1047" width="6.375" style="17" customWidth="1"/>
    <col min="1048" max="1048" width="2.25" style="17" bestFit="1" customWidth="1"/>
    <col min="1049" max="1049" width="7.5" style="17" customWidth="1"/>
    <col min="1050" max="1050" width="7.125" style="17" customWidth="1"/>
    <col min="1051" max="1051" width="2.25" style="17" bestFit="1" customWidth="1"/>
    <col min="1052" max="1052" width="5" style="17" customWidth="1"/>
    <col min="1053" max="1053" width="5.375" style="17" customWidth="1"/>
    <col min="1054" max="1054" width="5.75" style="17" customWidth="1"/>
    <col min="1055" max="1055" width="5.875" style="17" customWidth="1"/>
    <col min="1056" max="1056" width="4.125" style="17" customWidth="1"/>
    <col min="1057" max="1057" width="4.375" style="17" customWidth="1"/>
    <col min="1058" max="1058" width="3.875" style="17" customWidth="1"/>
    <col min="1059" max="1059" width="6.125" style="17" customWidth="1"/>
    <col min="1060" max="1280" width="12.625" style="17"/>
    <col min="1281" max="1282" width="2.375" style="17" customWidth="1"/>
    <col min="1283" max="1283" width="2.25" style="17" bestFit="1" customWidth="1"/>
    <col min="1284" max="1284" width="5.875" style="17" customWidth="1"/>
    <col min="1285" max="1285" width="6.375" style="17" customWidth="1"/>
    <col min="1286" max="1286" width="2.25" style="17" bestFit="1" customWidth="1"/>
    <col min="1287" max="1287" width="5.75" style="17" customWidth="1"/>
    <col min="1288" max="1288" width="6.75" style="17" customWidth="1"/>
    <col min="1289" max="1289" width="2.25" style="17" bestFit="1" customWidth="1"/>
    <col min="1290" max="1290" width="6.375" style="17" customWidth="1"/>
    <col min="1291" max="1291" width="6.25" style="17" customWidth="1"/>
    <col min="1292" max="1292" width="2.25" style="17" bestFit="1" customWidth="1"/>
    <col min="1293" max="1293" width="7.25" style="17" customWidth="1"/>
    <col min="1294" max="1294" width="6.875" style="17" customWidth="1"/>
    <col min="1295" max="1295" width="2.25" style="17" bestFit="1" customWidth="1"/>
    <col min="1296" max="1296" width="7.125" style="17" customWidth="1"/>
    <col min="1297" max="1297" width="6.75" style="17" customWidth="1"/>
    <col min="1298" max="1298" width="2.25" style="17" bestFit="1" customWidth="1"/>
    <col min="1299" max="1299" width="6.875" style="17" customWidth="1"/>
    <col min="1300" max="1300" width="7.375" style="17" customWidth="1"/>
    <col min="1301" max="1301" width="2.25" style="17" bestFit="1" customWidth="1"/>
    <col min="1302" max="1302" width="6.75" style="17" customWidth="1"/>
    <col min="1303" max="1303" width="6.375" style="17" customWidth="1"/>
    <col min="1304" max="1304" width="2.25" style="17" bestFit="1" customWidth="1"/>
    <col min="1305" max="1305" width="7.5" style="17" customWidth="1"/>
    <col min="1306" max="1306" width="7.125" style="17" customWidth="1"/>
    <col min="1307" max="1307" width="2.25" style="17" bestFit="1" customWidth="1"/>
    <col min="1308" max="1308" width="5" style="17" customWidth="1"/>
    <col min="1309" max="1309" width="5.375" style="17" customWidth="1"/>
    <col min="1310" max="1310" width="5.75" style="17" customWidth="1"/>
    <col min="1311" max="1311" width="5.875" style="17" customWidth="1"/>
    <col min="1312" max="1312" width="4.125" style="17" customWidth="1"/>
    <col min="1313" max="1313" width="4.375" style="17" customWidth="1"/>
    <col min="1314" max="1314" width="3.875" style="17" customWidth="1"/>
    <col min="1315" max="1315" width="6.125" style="17" customWidth="1"/>
    <col min="1316" max="1536" width="12.625" style="17"/>
    <col min="1537" max="1538" width="2.375" style="17" customWidth="1"/>
    <col min="1539" max="1539" width="2.25" style="17" bestFit="1" customWidth="1"/>
    <col min="1540" max="1540" width="5.875" style="17" customWidth="1"/>
    <col min="1541" max="1541" width="6.375" style="17" customWidth="1"/>
    <col min="1542" max="1542" width="2.25" style="17" bestFit="1" customWidth="1"/>
    <col min="1543" max="1543" width="5.75" style="17" customWidth="1"/>
    <col min="1544" max="1544" width="6.75" style="17" customWidth="1"/>
    <col min="1545" max="1545" width="2.25" style="17" bestFit="1" customWidth="1"/>
    <col min="1546" max="1546" width="6.375" style="17" customWidth="1"/>
    <col min="1547" max="1547" width="6.25" style="17" customWidth="1"/>
    <col min="1548" max="1548" width="2.25" style="17" bestFit="1" customWidth="1"/>
    <col min="1549" max="1549" width="7.25" style="17" customWidth="1"/>
    <col min="1550" max="1550" width="6.875" style="17" customWidth="1"/>
    <col min="1551" max="1551" width="2.25" style="17" bestFit="1" customWidth="1"/>
    <col min="1552" max="1552" width="7.125" style="17" customWidth="1"/>
    <col min="1553" max="1553" width="6.75" style="17" customWidth="1"/>
    <col min="1554" max="1554" width="2.25" style="17" bestFit="1" customWidth="1"/>
    <col min="1555" max="1555" width="6.875" style="17" customWidth="1"/>
    <col min="1556" max="1556" width="7.375" style="17" customWidth="1"/>
    <col min="1557" max="1557" width="2.25" style="17" bestFit="1" customWidth="1"/>
    <col min="1558" max="1558" width="6.75" style="17" customWidth="1"/>
    <col min="1559" max="1559" width="6.375" style="17" customWidth="1"/>
    <col min="1560" max="1560" width="2.25" style="17" bestFit="1" customWidth="1"/>
    <col min="1561" max="1561" width="7.5" style="17" customWidth="1"/>
    <col min="1562" max="1562" width="7.125" style="17" customWidth="1"/>
    <col min="1563" max="1563" width="2.25" style="17" bestFit="1" customWidth="1"/>
    <col min="1564" max="1564" width="5" style="17" customWidth="1"/>
    <col min="1565" max="1565" width="5.375" style="17" customWidth="1"/>
    <col min="1566" max="1566" width="5.75" style="17" customWidth="1"/>
    <col min="1567" max="1567" width="5.875" style="17" customWidth="1"/>
    <col min="1568" max="1568" width="4.125" style="17" customWidth="1"/>
    <col min="1569" max="1569" width="4.375" style="17" customWidth="1"/>
    <col min="1570" max="1570" width="3.875" style="17" customWidth="1"/>
    <col min="1571" max="1571" width="6.125" style="17" customWidth="1"/>
    <col min="1572" max="1792" width="12.625" style="17"/>
    <col min="1793" max="1794" width="2.375" style="17" customWidth="1"/>
    <col min="1795" max="1795" width="2.25" style="17" bestFit="1" customWidth="1"/>
    <col min="1796" max="1796" width="5.875" style="17" customWidth="1"/>
    <col min="1797" max="1797" width="6.375" style="17" customWidth="1"/>
    <col min="1798" max="1798" width="2.25" style="17" bestFit="1" customWidth="1"/>
    <col min="1799" max="1799" width="5.75" style="17" customWidth="1"/>
    <col min="1800" max="1800" width="6.75" style="17" customWidth="1"/>
    <col min="1801" max="1801" width="2.25" style="17" bestFit="1" customWidth="1"/>
    <col min="1802" max="1802" width="6.375" style="17" customWidth="1"/>
    <col min="1803" max="1803" width="6.25" style="17" customWidth="1"/>
    <col min="1804" max="1804" width="2.25" style="17" bestFit="1" customWidth="1"/>
    <col min="1805" max="1805" width="7.25" style="17" customWidth="1"/>
    <col min="1806" max="1806" width="6.875" style="17" customWidth="1"/>
    <col min="1807" max="1807" width="2.25" style="17" bestFit="1" customWidth="1"/>
    <col min="1808" max="1808" width="7.125" style="17" customWidth="1"/>
    <col min="1809" max="1809" width="6.75" style="17" customWidth="1"/>
    <col min="1810" max="1810" width="2.25" style="17" bestFit="1" customWidth="1"/>
    <col min="1811" max="1811" width="6.875" style="17" customWidth="1"/>
    <col min="1812" max="1812" width="7.375" style="17" customWidth="1"/>
    <col min="1813" max="1813" width="2.25" style="17" bestFit="1" customWidth="1"/>
    <col min="1814" max="1814" width="6.75" style="17" customWidth="1"/>
    <col min="1815" max="1815" width="6.375" style="17" customWidth="1"/>
    <col min="1816" max="1816" width="2.25" style="17" bestFit="1" customWidth="1"/>
    <col min="1817" max="1817" width="7.5" style="17" customWidth="1"/>
    <col min="1818" max="1818" width="7.125" style="17" customWidth="1"/>
    <col min="1819" max="1819" width="2.25" style="17" bestFit="1" customWidth="1"/>
    <col min="1820" max="1820" width="5" style="17" customWidth="1"/>
    <col min="1821" max="1821" width="5.375" style="17" customWidth="1"/>
    <col min="1822" max="1822" width="5.75" style="17" customWidth="1"/>
    <col min="1823" max="1823" width="5.875" style="17" customWidth="1"/>
    <col min="1824" max="1824" width="4.125" style="17" customWidth="1"/>
    <col min="1825" max="1825" width="4.375" style="17" customWidth="1"/>
    <col min="1826" max="1826" width="3.875" style="17" customWidth="1"/>
    <col min="1827" max="1827" width="6.125" style="17" customWidth="1"/>
    <col min="1828" max="2048" width="12.625" style="17"/>
    <col min="2049" max="2050" width="2.375" style="17" customWidth="1"/>
    <col min="2051" max="2051" width="2.25" style="17" bestFit="1" customWidth="1"/>
    <col min="2052" max="2052" width="5.875" style="17" customWidth="1"/>
    <col min="2053" max="2053" width="6.375" style="17" customWidth="1"/>
    <col min="2054" max="2054" width="2.25" style="17" bestFit="1" customWidth="1"/>
    <col min="2055" max="2055" width="5.75" style="17" customWidth="1"/>
    <col min="2056" max="2056" width="6.75" style="17" customWidth="1"/>
    <col min="2057" max="2057" width="2.25" style="17" bestFit="1" customWidth="1"/>
    <col min="2058" max="2058" width="6.375" style="17" customWidth="1"/>
    <col min="2059" max="2059" width="6.25" style="17" customWidth="1"/>
    <col min="2060" max="2060" width="2.25" style="17" bestFit="1" customWidth="1"/>
    <col min="2061" max="2061" width="7.25" style="17" customWidth="1"/>
    <col min="2062" max="2062" width="6.875" style="17" customWidth="1"/>
    <col min="2063" max="2063" width="2.25" style="17" bestFit="1" customWidth="1"/>
    <col min="2064" max="2064" width="7.125" style="17" customWidth="1"/>
    <col min="2065" max="2065" width="6.75" style="17" customWidth="1"/>
    <col min="2066" max="2066" width="2.25" style="17" bestFit="1" customWidth="1"/>
    <col min="2067" max="2067" width="6.875" style="17" customWidth="1"/>
    <col min="2068" max="2068" width="7.375" style="17" customWidth="1"/>
    <col min="2069" max="2069" width="2.25" style="17" bestFit="1" customWidth="1"/>
    <col min="2070" max="2070" width="6.75" style="17" customWidth="1"/>
    <col min="2071" max="2071" width="6.375" style="17" customWidth="1"/>
    <col min="2072" max="2072" width="2.25" style="17" bestFit="1" customWidth="1"/>
    <col min="2073" max="2073" width="7.5" style="17" customWidth="1"/>
    <col min="2074" max="2074" width="7.125" style="17" customWidth="1"/>
    <col min="2075" max="2075" width="2.25" style="17" bestFit="1" customWidth="1"/>
    <col min="2076" max="2076" width="5" style="17" customWidth="1"/>
    <col min="2077" max="2077" width="5.375" style="17" customWidth="1"/>
    <col min="2078" max="2078" width="5.75" style="17" customWidth="1"/>
    <col min="2079" max="2079" width="5.875" style="17" customWidth="1"/>
    <col min="2080" max="2080" width="4.125" style="17" customWidth="1"/>
    <col min="2081" max="2081" width="4.375" style="17" customWidth="1"/>
    <col min="2082" max="2082" width="3.875" style="17" customWidth="1"/>
    <col min="2083" max="2083" width="6.125" style="17" customWidth="1"/>
    <col min="2084" max="2304" width="12.625" style="17"/>
    <col min="2305" max="2306" width="2.375" style="17" customWidth="1"/>
    <col min="2307" max="2307" width="2.25" style="17" bestFit="1" customWidth="1"/>
    <col min="2308" max="2308" width="5.875" style="17" customWidth="1"/>
    <col min="2309" max="2309" width="6.375" style="17" customWidth="1"/>
    <col min="2310" max="2310" width="2.25" style="17" bestFit="1" customWidth="1"/>
    <col min="2311" max="2311" width="5.75" style="17" customWidth="1"/>
    <col min="2312" max="2312" width="6.75" style="17" customWidth="1"/>
    <col min="2313" max="2313" width="2.25" style="17" bestFit="1" customWidth="1"/>
    <col min="2314" max="2314" width="6.375" style="17" customWidth="1"/>
    <col min="2315" max="2315" width="6.25" style="17" customWidth="1"/>
    <col min="2316" max="2316" width="2.25" style="17" bestFit="1" customWidth="1"/>
    <col min="2317" max="2317" width="7.25" style="17" customWidth="1"/>
    <col min="2318" max="2318" width="6.875" style="17" customWidth="1"/>
    <col min="2319" max="2319" width="2.25" style="17" bestFit="1" customWidth="1"/>
    <col min="2320" max="2320" width="7.125" style="17" customWidth="1"/>
    <col min="2321" max="2321" width="6.75" style="17" customWidth="1"/>
    <col min="2322" max="2322" width="2.25" style="17" bestFit="1" customWidth="1"/>
    <col min="2323" max="2323" width="6.875" style="17" customWidth="1"/>
    <col min="2324" max="2324" width="7.375" style="17" customWidth="1"/>
    <col min="2325" max="2325" width="2.25" style="17" bestFit="1" customWidth="1"/>
    <col min="2326" max="2326" width="6.75" style="17" customWidth="1"/>
    <col min="2327" max="2327" width="6.375" style="17" customWidth="1"/>
    <col min="2328" max="2328" width="2.25" style="17" bestFit="1" customWidth="1"/>
    <col min="2329" max="2329" width="7.5" style="17" customWidth="1"/>
    <col min="2330" max="2330" width="7.125" style="17" customWidth="1"/>
    <col min="2331" max="2331" width="2.25" style="17" bestFit="1" customWidth="1"/>
    <col min="2332" max="2332" width="5" style="17" customWidth="1"/>
    <col min="2333" max="2333" width="5.375" style="17" customWidth="1"/>
    <col min="2334" max="2334" width="5.75" style="17" customWidth="1"/>
    <col min="2335" max="2335" width="5.875" style="17" customWidth="1"/>
    <col min="2336" max="2336" width="4.125" style="17" customWidth="1"/>
    <col min="2337" max="2337" width="4.375" style="17" customWidth="1"/>
    <col min="2338" max="2338" width="3.875" style="17" customWidth="1"/>
    <col min="2339" max="2339" width="6.125" style="17" customWidth="1"/>
    <col min="2340" max="2560" width="12.625" style="17"/>
    <col min="2561" max="2562" width="2.375" style="17" customWidth="1"/>
    <col min="2563" max="2563" width="2.25" style="17" bestFit="1" customWidth="1"/>
    <col min="2564" max="2564" width="5.875" style="17" customWidth="1"/>
    <col min="2565" max="2565" width="6.375" style="17" customWidth="1"/>
    <col min="2566" max="2566" width="2.25" style="17" bestFit="1" customWidth="1"/>
    <col min="2567" max="2567" width="5.75" style="17" customWidth="1"/>
    <col min="2568" max="2568" width="6.75" style="17" customWidth="1"/>
    <col min="2569" max="2569" width="2.25" style="17" bestFit="1" customWidth="1"/>
    <col min="2570" max="2570" width="6.375" style="17" customWidth="1"/>
    <col min="2571" max="2571" width="6.25" style="17" customWidth="1"/>
    <col min="2572" max="2572" width="2.25" style="17" bestFit="1" customWidth="1"/>
    <col min="2573" max="2573" width="7.25" style="17" customWidth="1"/>
    <col min="2574" max="2574" width="6.875" style="17" customWidth="1"/>
    <col min="2575" max="2575" width="2.25" style="17" bestFit="1" customWidth="1"/>
    <col min="2576" max="2576" width="7.125" style="17" customWidth="1"/>
    <col min="2577" max="2577" width="6.75" style="17" customWidth="1"/>
    <col min="2578" max="2578" width="2.25" style="17" bestFit="1" customWidth="1"/>
    <col min="2579" max="2579" width="6.875" style="17" customWidth="1"/>
    <col min="2580" max="2580" width="7.375" style="17" customWidth="1"/>
    <col min="2581" max="2581" width="2.25" style="17" bestFit="1" customWidth="1"/>
    <col min="2582" max="2582" width="6.75" style="17" customWidth="1"/>
    <col min="2583" max="2583" width="6.375" style="17" customWidth="1"/>
    <col min="2584" max="2584" width="2.25" style="17" bestFit="1" customWidth="1"/>
    <col min="2585" max="2585" width="7.5" style="17" customWidth="1"/>
    <col min="2586" max="2586" width="7.125" style="17" customWidth="1"/>
    <col min="2587" max="2587" width="2.25" style="17" bestFit="1" customWidth="1"/>
    <col min="2588" max="2588" width="5" style="17" customWidth="1"/>
    <col min="2589" max="2589" width="5.375" style="17" customWidth="1"/>
    <col min="2590" max="2590" width="5.75" style="17" customWidth="1"/>
    <col min="2591" max="2591" width="5.875" style="17" customWidth="1"/>
    <col min="2592" max="2592" width="4.125" style="17" customWidth="1"/>
    <col min="2593" max="2593" width="4.375" style="17" customWidth="1"/>
    <col min="2594" max="2594" width="3.875" style="17" customWidth="1"/>
    <col min="2595" max="2595" width="6.125" style="17" customWidth="1"/>
    <col min="2596" max="2816" width="12.625" style="17"/>
    <col min="2817" max="2818" width="2.375" style="17" customWidth="1"/>
    <col min="2819" max="2819" width="2.25" style="17" bestFit="1" customWidth="1"/>
    <col min="2820" max="2820" width="5.875" style="17" customWidth="1"/>
    <col min="2821" max="2821" width="6.375" style="17" customWidth="1"/>
    <col min="2822" max="2822" width="2.25" style="17" bestFit="1" customWidth="1"/>
    <col min="2823" max="2823" width="5.75" style="17" customWidth="1"/>
    <col min="2824" max="2824" width="6.75" style="17" customWidth="1"/>
    <col min="2825" max="2825" width="2.25" style="17" bestFit="1" customWidth="1"/>
    <col min="2826" max="2826" width="6.375" style="17" customWidth="1"/>
    <col min="2827" max="2827" width="6.25" style="17" customWidth="1"/>
    <col min="2828" max="2828" width="2.25" style="17" bestFit="1" customWidth="1"/>
    <col min="2829" max="2829" width="7.25" style="17" customWidth="1"/>
    <col min="2830" max="2830" width="6.875" style="17" customWidth="1"/>
    <col min="2831" max="2831" width="2.25" style="17" bestFit="1" customWidth="1"/>
    <col min="2832" max="2832" width="7.125" style="17" customWidth="1"/>
    <col min="2833" max="2833" width="6.75" style="17" customWidth="1"/>
    <col min="2834" max="2834" width="2.25" style="17" bestFit="1" customWidth="1"/>
    <col min="2835" max="2835" width="6.875" style="17" customWidth="1"/>
    <col min="2836" max="2836" width="7.375" style="17" customWidth="1"/>
    <col min="2837" max="2837" width="2.25" style="17" bestFit="1" customWidth="1"/>
    <col min="2838" max="2838" width="6.75" style="17" customWidth="1"/>
    <col min="2839" max="2839" width="6.375" style="17" customWidth="1"/>
    <col min="2840" max="2840" width="2.25" style="17" bestFit="1" customWidth="1"/>
    <col min="2841" max="2841" width="7.5" style="17" customWidth="1"/>
    <col min="2842" max="2842" width="7.125" style="17" customWidth="1"/>
    <col min="2843" max="2843" width="2.25" style="17" bestFit="1" customWidth="1"/>
    <col min="2844" max="2844" width="5" style="17" customWidth="1"/>
    <col min="2845" max="2845" width="5.375" style="17" customWidth="1"/>
    <col min="2846" max="2846" width="5.75" style="17" customWidth="1"/>
    <col min="2847" max="2847" width="5.875" style="17" customWidth="1"/>
    <col min="2848" max="2848" width="4.125" style="17" customWidth="1"/>
    <col min="2849" max="2849" width="4.375" style="17" customWidth="1"/>
    <col min="2850" max="2850" width="3.875" style="17" customWidth="1"/>
    <col min="2851" max="2851" width="6.125" style="17" customWidth="1"/>
    <col min="2852" max="3072" width="12.625" style="17"/>
    <col min="3073" max="3074" width="2.375" style="17" customWidth="1"/>
    <col min="3075" max="3075" width="2.25" style="17" bestFit="1" customWidth="1"/>
    <col min="3076" max="3076" width="5.875" style="17" customWidth="1"/>
    <col min="3077" max="3077" width="6.375" style="17" customWidth="1"/>
    <col min="3078" max="3078" width="2.25" style="17" bestFit="1" customWidth="1"/>
    <col min="3079" max="3079" width="5.75" style="17" customWidth="1"/>
    <col min="3080" max="3080" width="6.75" style="17" customWidth="1"/>
    <col min="3081" max="3081" width="2.25" style="17" bestFit="1" customWidth="1"/>
    <col min="3082" max="3082" width="6.375" style="17" customWidth="1"/>
    <col min="3083" max="3083" width="6.25" style="17" customWidth="1"/>
    <col min="3084" max="3084" width="2.25" style="17" bestFit="1" customWidth="1"/>
    <col min="3085" max="3085" width="7.25" style="17" customWidth="1"/>
    <col min="3086" max="3086" width="6.875" style="17" customWidth="1"/>
    <col min="3087" max="3087" width="2.25" style="17" bestFit="1" customWidth="1"/>
    <col min="3088" max="3088" width="7.125" style="17" customWidth="1"/>
    <col min="3089" max="3089" width="6.75" style="17" customWidth="1"/>
    <col min="3090" max="3090" width="2.25" style="17" bestFit="1" customWidth="1"/>
    <col min="3091" max="3091" width="6.875" style="17" customWidth="1"/>
    <col min="3092" max="3092" width="7.375" style="17" customWidth="1"/>
    <col min="3093" max="3093" width="2.25" style="17" bestFit="1" customWidth="1"/>
    <col min="3094" max="3094" width="6.75" style="17" customWidth="1"/>
    <col min="3095" max="3095" width="6.375" style="17" customWidth="1"/>
    <col min="3096" max="3096" width="2.25" style="17" bestFit="1" customWidth="1"/>
    <col min="3097" max="3097" width="7.5" style="17" customWidth="1"/>
    <col min="3098" max="3098" width="7.125" style="17" customWidth="1"/>
    <col min="3099" max="3099" width="2.25" style="17" bestFit="1" customWidth="1"/>
    <col min="3100" max="3100" width="5" style="17" customWidth="1"/>
    <col min="3101" max="3101" width="5.375" style="17" customWidth="1"/>
    <col min="3102" max="3102" width="5.75" style="17" customWidth="1"/>
    <col min="3103" max="3103" width="5.875" style="17" customWidth="1"/>
    <col min="3104" max="3104" width="4.125" style="17" customWidth="1"/>
    <col min="3105" max="3105" width="4.375" style="17" customWidth="1"/>
    <col min="3106" max="3106" width="3.875" style="17" customWidth="1"/>
    <col min="3107" max="3107" width="6.125" style="17" customWidth="1"/>
    <col min="3108" max="3328" width="12.625" style="17"/>
    <col min="3329" max="3330" width="2.375" style="17" customWidth="1"/>
    <col min="3331" max="3331" width="2.25" style="17" bestFit="1" customWidth="1"/>
    <col min="3332" max="3332" width="5.875" style="17" customWidth="1"/>
    <col min="3333" max="3333" width="6.375" style="17" customWidth="1"/>
    <col min="3334" max="3334" width="2.25" style="17" bestFit="1" customWidth="1"/>
    <col min="3335" max="3335" width="5.75" style="17" customWidth="1"/>
    <col min="3336" max="3336" width="6.75" style="17" customWidth="1"/>
    <col min="3337" max="3337" width="2.25" style="17" bestFit="1" customWidth="1"/>
    <col min="3338" max="3338" width="6.375" style="17" customWidth="1"/>
    <col min="3339" max="3339" width="6.25" style="17" customWidth="1"/>
    <col min="3340" max="3340" width="2.25" style="17" bestFit="1" customWidth="1"/>
    <col min="3341" max="3341" width="7.25" style="17" customWidth="1"/>
    <col min="3342" max="3342" width="6.875" style="17" customWidth="1"/>
    <col min="3343" max="3343" width="2.25" style="17" bestFit="1" customWidth="1"/>
    <col min="3344" max="3344" width="7.125" style="17" customWidth="1"/>
    <col min="3345" max="3345" width="6.75" style="17" customWidth="1"/>
    <col min="3346" max="3346" width="2.25" style="17" bestFit="1" customWidth="1"/>
    <col min="3347" max="3347" width="6.875" style="17" customWidth="1"/>
    <col min="3348" max="3348" width="7.375" style="17" customWidth="1"/>
    <col min="3349" max="3349" width="2.25" style="17" bestFit="1" customWidth="1"/>
    <col min="3350" max="3350" width="6.75" style="17" customWidth="1"/>
    <col min="3351" max="3351" width="6.375" style="17" customWidth="1"/>
    <col min="3352" max="3352" width="2.25" style="17" bestFit="1" customWidth="1"/>
    <col min="3353" max="3353" width="7.5" style="17" customWidth="1"/>
    <col min="3354" max="3354" width="7.125" style="17" customWidth="1"/>
    <col min="3355" max="3355" width="2.25" style="17" bestFit="1" customWidth="1"/>
    <col min="3356" max="3356" width="5" style="17" customWidth="1"/>
    <col min="3357" max="3357" width="5.375" style="17" customWidth="1"/>
    <col min="3358" max="3358" width="5.75" style="17" customWidth="1"/>
    <col min="3359" max="3359" width="5.875" style="17" customWidth="1"/>
    <col min="3360" max="3360" width="4.125" style="17" customWidth="1"/>
    <col min="3361" max="3361" width="4.375" style="17" customWidth="1"/>
    <col min="3362" max="3362" width="3.875" style="17" customWidth="1"/>
    <col min="3363" max="3363" width="6.125" style="17" customWidth="1"/>
    <col min="3364" max="3584" width="12.625" style="17"/>
    <col min="3585" max="3586" width="2.375" style="17" customWidth="1"/>
    <col min="3587" max="3587" width="2.25" style="17" bestFit="1" customWidth="1"/>
    <col min="3588" max="3588" width="5.875" style="17" customWidth="1"/>
    <col min="3589" max="3589" width="6.375" style="17" customWidth="1"/>
    <col min="3590" max="3590" width="2.25" style="17" bestFit="1" customWidth="1"/>
    <col min="3591" max="3591" width="5.75" style="17" customWidth="1"/>
    <col min="3592" max="3592" width="6.75" style="17" customWidth="1"/>
    <col min="3593" max="3593" width="2.25" style="17" bestFit="1" customWidth="1"/>
    <col min="3594" max="3594" width="6.375" style="17" customWidth="1"/>
    <col min="3595" max="3595" width="6.25" style="17" customWidth="1"/>
    <col min="3596" max="3596" width="2.25" style="17" bestFit="1" customWidth="1"/>
    <col min="3597" max="3597" width="7.25" style="17" customWidth="1"/>
    <col min="3598" max="3598" width="6.875" style="17" customWidth="1"/>
    <col min="3599" max="3599" width="2.25" style="17" bestFit="1" customWidth="1"/>
    <col min="3600" max="3600" width="7.125" style="17" customWidth="1"/>
    <col min="3601" max="3601" width="6.75" style="17" customWidth="1"/>
    <col min="3602" max="3602" width="2.25" style="17" bestFit="1" customWidth="1"/>
    <col min="3603" max="3603" width="6.875" style="17" customWidth="1"/>
    <col min="3604" max="3604" width="7.375" style="17" customWidth="1"/>
    <col min="3605" max="3605" width="2.25" style="17" bestFit="1" customWidth="1"/>
    <col min="3606" max="3606" width="6.75" style="17" customWidth="1"/>
    <col min="3607" max="3607" width="6.375" style="17" customWidth="1"/>
    <col min="3608" max="3608" width="2.25" style="17" bestFit="1" customWidth="1"/>
    <col min="3609" max="3609" width="7.5" style="17" customWidth="1"/>
    <col min="3610" max="3610" width="7.125" style="17" customWidth="1"/>
    <col min="3611" max="3611" width="2.25" style="17" bestFit="1" customWidth="1"/>
    <col min="3612" max="3612" width="5" style="17" customWidth="1"/>
    <col min="3613" max="3613" width="5.375" style="17" customWidth="1"/>
    <col min="3614" max="3614" width="5.75" style="17" customWidth="1"/>
    <col min="3615" max="3615" width="5.875" style="17" customWidth="1"/>
    <col min="3616" max="3616" width="4.125" style="17" customWidth="1"/>
    <col min="3617" max="3617" width="4.375" style="17" customWidth="1"/>
    <col min="3618" max="3618" width="3.875" style="17" customWidth="1"/>
    <col min="3619" max="3619" width="6.125" style="17" customWidth="1"/>
    <col min="3620" max="3840" width="12.625" style="17"/>
    <col min="3841" max="3842" width="2.375" style="17" customWidth="1"/>
    <col min="3843" max="3843" width="2.25" style="17" bestFit="1" customWidth="1"/>
    <col min="3844" max="3844" width="5.875" style="17" customWidth="1"/>
    <col min="3845" max="3845" width="6.375" style="17" customWidth="1"/>
    <col min="3846" max="3846" width="2.25" style="17" bestFit="1" customWidth="1"/>
    <col min="3847" max="3847" width="5.75" style="17" customWidth="1"/>
    <col min="3848" max="3848" width="6.75" style="17" customWidth="1"/>
    <col min="3849" max="3849" width="2.25" style="17" bestFit="1" customWidth="1"/>
    <col min="3850" max="3850" width="6.375" style="17" customWidth="1"/>
    <col min="3851" max="3851" width="6.25" style="17" customWidth="1"/>
    <col min="3852" max="3852" width="2.25" style="17" bestFit="1" customWidth="1"/>
    <col min="3853" max="3853" width="7.25" style="17" customWidth="1"/>
    <col min="3854" max="3854" width="6.875" style="17" customWidth="1"/>
    <col min="3855" max="3855" width="2.25" style="17" bestFit="1" customWidth="1"/>
    <col min="3856" max="3856" width="7.125" style="17" customWidth="1"/>
    <col min="3857" max="3857" width="6.75" style="17" customWidth="1"/>
    <col min="3858" max="3858" width="2.25" style="17" bestFit="1" customWidth="1"/>
    <col min="3859" max="3859" width="6.875" style="17" customWidth="1"/>
    <col min="3860" max="3860" width="7.375" style="17" customWidth="1"/>
    <col min="3861" max="3861" width="2.25" style="17" bestFit="1" customWidth="1"/>
    <col min="3862" max="3862" width="6.75" style="17" customWidth="1"/>
    <col min="3863" max="3863" width="6.375" style="17" customWidth="1"/>
    <col min="3864" max="3864" width="2.25" style="17" bestFit="1" customWidth="1"/>
    <col min="3865" max="3865" width="7.5" style="17" customWidth="1"/>
    <col min="3866" max="3866" width="7.125" style="17" customWidth="1"/>
    <col min="3867" max="3867" width="2.25" style="17" bestFit="1" customWidth="1"/>
    <col min="3868" max="3868" width="5" style="17" customWidth="1"/>
    <col min="3869" max="3869" width="5.375" style="17" customWidth="1"/>
    <col min="3870" max="3870" width="5.75" style="17" customWidth="1"/>
    <col min="3871" max="3871" width="5.875" style="17" customWidth="1"/>
    <col min="3872" max="3872" width="4.125" style="17" customWidth="1"/>
    <col min="3873" max="3873" width="4.375" style="17" customWidth="1"/>
    <col min="3874" max="3874" width="3.875" style="17" customWidth="1"/>
    <col min="3875" max="3875" width="6.125" style="17" customWidth="1"/>
    <col min="3876" max="4096" width="12.625" style="17"/>
    <col min="4097" max="4098" width="2.375" style="17" customWidth="1"/>
    <col min="4099" max="4099" width="2.25" style="17" bestFit="1" customWidth="1"/>
    <col min="4100" max="4100" width="5.875" style="17" customWidth="1"/>
    <col min="4101" max="4101" width="6.375" style="17" customWidth="1"/>
    <col min="4102" max="4102" width="2.25" style="17" bestFit="1" customWidth="1"/>
    <col min="4103" max="4103" width="5.75" style="17" customWidth="1"/>
    <col min="4104" max="4104" width="6.75" style="17" customWidth="1"/>
    <col min="4105" max="4105" width="2.25" style="17" bestFit="1" customWidth="1"/>
    <col min="4106" max="4106" width="6.375" style="17" customWidth="1"/>
    <col min="4107" max="4107" width="6.25" style="17" customWidth="1"/>
    <col min="4108" max="4108" width="2.25" style="17" bestFit="1" customWidth="1"/>
    <col min="4109" max="4109" width="7.25" style="17" customWidth="1"/>
    <col min="4110" max="4110" width="6.875" style="17" customWidth="1"/>
    <col min="4111" max="4111" width="2.25" style="17" bestFit="1" customWidth="1"/>
    <col min="4112" max="4112" width="7.125" style="17" customWidth="1"/>
    <col min="4113" max="4113" width="6.75" style="17" customWidth="1"/>
    <col min="4114" max="4114" width="2.25" style="17" bestFit="1" customWidth="1"/>
    <col min="4115" max="4115" width="6.875" style="17" customWidth="1"/>
    <col min="4116" max="4116" width="7.375" style="17" customWidth="1"/>
    <col min="4117" max="4117" width="2.25" style="17" bestFit="1" customWidth="1"/>
    <col min="4118" max="4118" width="6.75" style="17" customWidth="1"/>
    <col min="4119" max="4119" width="6.375" style="17" customWidth="1"/>
    <col min="4120" max="4120" width="2.25" style="17" bestFit="1" customWidth="1"/>
    <col min="4121" max="4121" width="7.5" style="17" customWidth="1"/>
    <col min="4122" max="4122" width="7.125" style="17" customWidth="1"/>
    <col min="4123" max="4123" width="2.25" style="17" bestFit="1" customWidth="1"/>
    <col min="4124" max="4124" width="5" style="17" customWidth="1"/>
    <col min="4125" max="4125" width="5.375" style="17" customWidth="1"/>
    <col min="4126" max="4126" width="5.75" style="17" customWidth="1"/>
    <col min="4127" max="4127" width="5.875" style="17" customWidth="1"/>
    <col min="4128" max="4128" width="4.125" style="17" customWidth="1"/>
    <col min="4129" max="4129" width="4.375" style="17" customWidth="1"/>
    <col min="4130" max="4130" width="3.875" style="17" customWidth="1"/>
    <col min="4131" max="4131" width="6.125" style="17" customWidth="1"/>
    <col min="4132" max="4352" width="12.625" style="17"/>
    <col min="4353" max="4354" width="2.375" style="17" customWidth="1"/>
    <col min="4355" max="4355" width="2.25" style="17" bestFit="1" customWidth="1"/>
    <col min="4356" max="4356" width="5.875" style="17" customWidth="1"/>
    <col min="4357" max="4357" width="6.375" style="17" customWidth="1"/>
    <col min="4358" max="4358" width="2.25" style="17" bestFit="1" customWidth="1"/>
    <col min="4359" max="4359" width="5.75" style="17" customWidth="1"/>
    <col min="4360" max="4360" width="6.75" style="17" customWidth="1"/>
    <col min="4361" max="4361" width="2.25" style="17" bestFit="1" customWidth="1"/>
    <col min="4362" max="4362" width="6.375" style="17" customWidth="1"/>
    <col min="4363" max="4363" width="6.25" style="17" customWidth="1"/>
    <col min="4364" max="4364" width="2.25" style="17" bestFit="1" customWidth="1"/>
    <col min="4365" max="4365" width="7.25" style="17" customWidth="1"/>
    <col min="4366" max="4366" width="6.875" style="17" customWidth="1"/>
    <col min="4367" max="4367" width="2.25" style="17" bestFit="1" customWidth="1"/>
    <col min="4368" max="4368" width="7.125" style="17" customWidth="1"/>
    <col min="4369" max="4369" width="6.75" style="17" customWidth="1"/>
    <col min="4370" max="4370" width="2.25" style="17" bestFit="1" customWidth="1"/>
    <col min="4371" max="4371" width="6.875" style="17" customWidth="1"/>
    <col min="4372" max="4372" width="7.375" style="17" customWidth="1"/>
    <col min="4373" max="4373" width="2.25" style="17" bestFit="1" customWidth="1"/>
    <col min="4374" max="4374" width="6.75" style="17" customWidth="1"/>
    <col min="4375" max="4375" width="6.375" style="17" customWidth="1"/>
    <col min="4376" max="4376" width="2.25" style="17" bestFit="1" customWidth="1"/>
    <col min="4377" max="4377" width="7.5" style="17" customWidth="1"/>
    <col min="4378" max="4378" width="7.125" style="17" customWidth="1"/>
    <col min="4379" max="4379" width="2.25" style="17" bestFit="1" customWidth="1"/>
    <col min="4380" max="4380" width="5" style="17" customWidth="1"/>
    <col min="4381" max="4381" width="5.375" style="17" customWidth="1"/>
    <col min="4382" max="4382" width="5.75" style="17" customWidth="1"/>
    <col min="4383" max="4383" width="5.875" style="17" customWidth="1"/>
    <col min="4384" max="4384" width="4.125" style="17" customWidth="1"/>
    <col min="4385" max="4385" width="4.375" style="17" customWidth="1"/>
    <col min="4386" max="4386" width="3.875" style="17" customWidth="1"/>
    <col min="4387" max="4387" width="6.125" style="17" customWidth="1"/>
    <col min="4388" max="4608" width="12.625" style="17"/>
    <col min="4609" max="4610" width="2.375" style="17" customWidth="1"/>
    <col min="4611" max="4611" width="2.25" style="17" bestFit="1" customWidth="1"/>
    <col min="4612" max="4612" width="5.875" style="17" customWidth="1"/>
    <col min="4613" max="4613" width="6.375" style="17" customWidth="1"/>
    <col min="4614" max="4614" width="2.25" style="17" bestFit="1" customWidth="1"/>
    <col min="4615" max="4615" width="5.75" style="17" customWidth="1"/>
    <col min="4616" max="4616" width="6.75" style="17" customWidth="1"/>
    <col min="4617" max="4617" width="2.25" style="17" bestFit="1" customWidth="1"/>
    <col min="4618" max="4618" width="6.375" style="17" customWidth="1"/>
    <col min="4619" max="4619" width="6.25" style="17" customWidth="1"/>
    <col min="4620" max="4620" width="2.25" style="17" bestFit="1" customWidth="1"/>
    <col min="4621" max="4621" width="7.25" style="17" customWidth="1"/>
    <col min="4622" max="4622" width="6.875" style="17" customWidth="1"/>
    <col min="4623" max="4623" width="2.25" style="17" bestFit="1" customWidth="1"/>
    <col min="4624" max="4624" width="7.125" style="17" customWidth="1"/>
    <col min="4625" max="4625" width="6.75" style="17" customWidth="1"/>
    <col min="4626" max="4626" width="2.25" style="17" bestFit="1" customWidth="1"/>
    <col min="4627" max="4627" width="6.875" style="17" customWidth="1"/>
    <col min="4628" max="4628" width="7.375" style="17" customWidth="1"/>
    <col min="4629" max="4629" width="2.25" style="17" bestFit="1" customWidth="1"/>
    <col min="4630" max="4630" width="6.75" style="17" customWidth="1"/>
    <col min="4631" max="4631" width="6.375" style="17" customWidth="1"/>
    <col min="4632" max="4632" width="2.25" style="17" bestFit="1" customWidth="1"/>
    <col min="4633" max="4633" width="7.5" style="17" customWidth="1"/>
    <col min="4634" max="4634" width="7.125" style="17" customWidth="1"/>
    <col min="4635" max="4635" width="2.25" style="17" bestFit="1" customWidth="1"/>
    <col min="4636" max="4636" width="5" style="17" customWidth="1"/>
    <col min="4637" max="4637" width="5.375" style="17" customWidth="1"/>
    <col min="4638" max="4638" width="5.75" style="17" customWidth="1"/>
    <col min="4639" max="4639" width="5.875" style="17" customWidth="1"/>
    <col min="4640" max="4640" width="4.125" style="17" customWidth="1"/>
    <col min="4641" max="4641" width="4.375" style="17" customWidth="1"/>
    <col min="4642" max="4642" width="3.875" style="17" customWidth="1"/>
    <col min="4643" max="4643" width="6.125" style="17" customWidth="1"/>
    <col min="4644" max="4864" width="12.625" style="17"/>
    <col min="4865" max="4866" width="2.375" style="17" customWidth="1"/>
    <col min="4867" max="4867" width="2.25" style="17" bestFit="1" customWidth="1"/>
    <col min="4868" max="4868" width="5.875" style="17" customWidth="1"/>
    <col min="4869" max="4869" width="6.375" style="17" customWidth="1"/>
    <col min="4870" max="4870" width="2.25" style="17" bestFit="1" customWidth="1"/>
    <col min="4871" max="4871" width="5.75" style="17" customWidth="1"/>
    <col min="4872" max="4872" width="6.75" style="17" customWidth="1"/>
    <col min="4873" max="4873" width="2.25" style="17" bestFit="1" customWidth="1"/>
    <col min="4874" max="4874" width="6.375" style="17" customWidth="1"/>
    <col min="4875" max="4875" width="6.25" style="17" customWidth="1"/>
    <col min="4876" max="4876" width="2.25" style="17" bestFit="1" customWidth="1"/>
    <col min="4877" max="4877" width="7.25" style="17" customWidth="1"/>
    <col min="4878" max="4878" width="6.875" style="17" customWidth="1"/>
    <col min="4879" max="4879" width="2.25" style="17" bestFit="1" customWidth="1"/>
    <col min="4880" max="4880" width="7.125" style="17" customWidth="1"/>
    <col min="4881" max="4881" width="6.75" style="17" customWidth="1"/>
    <col min="4882" max="4882" width="2.25" style="17" bestFit="1" customWidth="1"/>
    <col min="4883" max="4883" width="6.875" style="17" customWidth="1"/>
    <col min="4884" max="4884" width="7.375" style="17" customWidth="1"/>
    <col min="4885" max="4885" width="2.25" style="17" bestFit="1" customWidth="1"/>
    <col min="4886" max="4886" width="6.75" style="17" customWidth="1"/>
    <col min="4887" max="4887" width="6.375" style="17" customWidth="1"/>
    <col min="4888" max="4888" width="2.25" style="17" bestFit="1" customWidth="1"/>
    <col min="4889" max="4889" width="7.5" style="17" customWidth="1"/>
    <col min="4890" max="4890" width="7.125" style="17" customWidth="1"/>
    <col min="4891" max="4891" width="2.25" style="17" bestFit="1" customWidth="1"/>
    <col min="4892" max="4892" width="5" style="17" customWidth="1"/>
    <col min="4893" max="4893" width="5.375" style="17" customWidth="1"/>
    <col min="4894" max="4894" width="5.75" style="17" customWidth="1"/>
    <col min="4895" max="4895" width="5.875" style="17" customWidth="1"/>
    <col min="4896" max="4896" width="4.125" style="17" customWidth="1"/>
    <col min="4897" max="4897" width="4.375" style="17" customWidth="1"/>
    <col min="4898" max="4898" width="3.875" style="17" customWidth="1"/>
    <col min="4899" max="4899" width="6.125" style="17" customWidth="1"/>
    <col min="4900" max="5120" width="12.625" style="17"/>
    <col min="5121" max="5122" width="2.375" style="17" customWidth="1"/>
    <col min="5123" max="5123" width="2.25" style="17" bestFit="1" customWidth="1"/>
    <col min="5124" max="5124" width="5.875" style="17" customWidth="1"/>
    <col min="5125" max="5125" width="6.375" style="17" customWidth="1"/>
    <col min="5126" max="5126" width="2.25" style="17" bestFit="1" customWidth="1"/>
    <col min="5127" max="5127" width="5.75" style="17" customWidth="1"/>
    <col min="5128" max="5128" width="6.75" style="17" customWidth="1"/>
    <col min="5129" max="5129" width="2.25" style="17" bestFit="1" customWidth="1"/>
    <col min="5130" max="5130" width="6.375" style="17" customWidth="1"/>
    <col min="5131" max="5131" width="6.25" style="17" customWidth="1"/>
    <col min="5132" max="5132" width="2.25" style="17" bestFit="1" customWidth="1"/>
    <col min="5133" max="5133" width="7.25" style="17" customWidth="1"/>
    <col min="5134" max="5134" width="6.875" style="17" customWidth="1"/>
    <col min="5135" max="5135" width="2.25" style="17" bestFit="1" customWidth="1"/>
    <col min="5136" max="5136" width="7.125" style="17" customWidth="1"/>
    <col min="5137" max="5137" width="6.75" style="17" customWidth="1"/>
    <col min="5138" max="5138" width="2.25" style="17" bestFit="1" customWidth="1"/>
    <col min="5139" max="5139" width="6.875" style="17" customWidth="1"/>
    <col min="5140" max="5140" width="7.375" style="17" customWidth="1"/>
    <col min="5141" max="5141" width="2.25" style="17" bestFit="1" customWidth="1"/>
    <col min="5142" max="5142" width="6.75" style="17" customWidth="1"/>
    <col min="5143" max="5143" width="6.375" style="17" customWidth="1"/>
    <col min="5144" max="5144" width="2.25" style="17" bestFit="1" customWidth="1"/>
    <col min="5145" max="5145" width="7.5" style="17" customWidth="1"/>
    <col min="5146" max="5146" width="7.125" style="17" customWidth="1"/>
    <col min="5147" max="5147" width="2.25" style="17" bestFit="1" customWidth="1"/>
    <col min="5148" max="5148" width="5" style="17" customWidth="1"/>
    <col min="5149" max="5149" width="5.375" style="17" customWidth="1"/>
    <col min="5150" max="5150" width="5.75" style="17" customWidth="1"/>
    <col min="5151" max="5151" width="5.875" style="17" customWidth="1"/>
    <col min="5152" max="5152" width="4.125" style="17" customWidth="1"/>
    <col min="5153" max="5153" width="4.375" style="17" customWidth="1"/>
    <col min="5154" max="5154" width="3.875" style="17" customWidth="1"/>
    <col min="5155" max="5155" width="6.125" style="17" customWidth="1"/>
    <col min="5156" max="5376" width="12.625" style="17"/>
    <col min="5377" max="5378" width="2.375" style="17" customWidth="1"/>
    <col min="5379" max="5379" width="2.25" style="17" bestFit="1" customWidth="1"/>
    <col min="5380" max="5380" width="5.875" style="17" customWidth="1"/>
    <col min="5381" max="5381" width="6.375" style="17" customWidth="1"/>
    <col min="5382" max="5382" width="2.25" style="17" bestFit="1" customWidth="1"/>
    <col min="5383" max="5383" width="5.75" style="17" customWidth="1"/>
    <col min="5384" max="5384" width="6.75" style="17" customWidth="1"/>
    <col min="5385" max="5385" width="2.25" style="17" bestFit="1" customWidth="1"/>
    <col min="5386" max="5386" width="6.375" style="17" customWidth="1"/>
    <col min="5387" max="5387" width="6.25" style="17" customWidth="1"/>
    <col min="5388" max="5388" width="2.25" style="17" bestFit="1" customWidth="1"/>
    <col min="5389" max="5389" width="7.25" style="17" customWidth="1"/>
    <col min="5390" max="5390" width="6.875" style="17" customWidth="1"/>
    <col min="5391" max="5391" width="2.25" style="17" bestFit="1" customWidth="1"/>
    <col min="5392" max="5392" width="7.125" style="17" customWidth="1"/>
    <col min="5393" max="5393" width="6.75" style="17" customWidth="1"/>
    <col min="5394" max="5394" width="2.25" style="17" bestFit="1" customWidth="1"/>
    <col min="5395" max="5395" width="6.875" style="17" customWidth="1"/>
    <col min="5396" max="5396" width="7.375" style="17" customWidth="1"/>
    <col min="5397" max="5397" width="2.25" style="17" bestFit="1" customWidth="1"/>
    <col min="5398" max="5398" width="6.75" style="17" customWidth="1"/>
    <col min="5399" max="5399" width="6.375" style="17" customWidth="1"/>
    <col min="5400" max="5400" width="2.25" style="17" bestFit="1" customWidth="1"/>
    <col min="5401" max="5401" width="7.5" style="17" customWidth="1"/>
    <col min="5402" max="5402" width="7.125" style="17" customWidth="1"/>
    <col min="5403" max="5403" width="2.25" style="17" bestFit="1" customWidth="1"/>
    <col min="5404" max="5404" width="5" style="17" customWidth="1"/>
    <col min="5405" max="5405" width="5.375" style="17" customWidth="1"/>
    <col min="5406" max="5406" width="5.75" style="17" customWidth="1"/>
    <col min="5407" max="5407" width="5.875" style="17" customWidth="1"/>
    <col min="5408" max="5408" width="4.125" style="17" customWidth="1"/>
    <col min="5409" max="5409" width="4.375" style="17" customWidth="1"/>
    <col min="5410" max="5410" width="3.875" style="17" customWidth="1"/>
    <col min="5411" max="5411" width="6.125" style="17" customWidth="1"/>
    <col min="5412" max="5632" width="12.625" style="17"/>
    <col min="5633" max="5634" width="2.375" style="17" customWidth="1"/>
    <col min="5635" max="5635" width="2.25" style="17" bestFit="1" customWidth="1"/>
    <col min="5636" max="5636" width="5.875" style="17" customWidth="1"/>
    <col min="5637" max="5637" width="6.375" style="17" customWidth="1"/>
    <col min="5638" max="5638" width="2.25" style="17" bestFit="1" customWidth="1"/>
    <col min="5639" max="5639" width="5.75" style="17" customWidth="1"/>
    <col min="5640" max="5640" width="6.75" style="17" customWidth="1"/>
    <col min="5641" max="5641" width="2.25" style="17" bestFit="1" customWidth="1"/>
    <col min="5642" max="5642" width="6.375" style="17" customWidth="1"/>
    <col min="5643" max="5643" width="6.25" style="17" customWidth="1"/>
    <col min="5644" max="5644" width="2.25" style="17" bestFit="1" customWidth="1"/>
    <col min="5645" max="5645" width="7.25" style="17" customWidth="1"/>
    <col min="5646" max="5646" width="6.875" style="17" customWidth="1"/>
    <col min="5647" max="5647" width="2.25" style="17" bestFit="1" customWidth="1"/>
    <col min="5648" max="5648" width="7.125" style="17" customWidth="1"/>
    <col min="5649" max="5649" width="6.75" style="17" customWidth="1"/>
    <col min="5650" max="5650" width="2.25" style="17" bestFit="1" customWidth="1"/>
    <col min="5651" max="5651" width="6.875" style="17" customWidth="1"/>
    <col min="5652" max="5652" width="7.375" style="17" customWidth="1"/>
    <col min="5653" max="5653" width="2.25" style="17" bestFit="1" customWidth="1"/>
    <col min="5654" max="5654" width="6.75" style="17" customWidth="1"/>
    <col min="5655" max="5655" width="6.375" style="17" customWidth="1"/>
    <col min="5656" max="5656" width="2.25" style="17" bestFit="1" customWidth="1"/>
    <col min="5657" max="5657" width="7.5" style="17" customWidth="1"/>
    <col min="5658" max="5658" width="7.125" style="17" customWidth="1"/>
    <col min="5659" max="5659" width="2.25" style="17" bestFit="1" customWidth="1"/>
    <col min="5660" max="5660" width="5" style="17" customWidth="1"/>
    <col min="5661" max="5661" width="5.375" style="17" customWidth="1"/>
    <col min="5662" max="5662" width="5.75" style="17" customWidth="1"/>
    <col min="5663" max="5663" width="5.875" style="17" customWidth="1"/>
    <col min="5664" max="5664" width="4.125" style="17" customWidth="1"/>
    <col min="5665" max="5665" width="4.375" style="17" customWidth="1"/>
    <col min="5666" max="5666" width="3.875" style="17" customWidth="1"/>
    <col min="5667" max="5667" width="6.125" style="17" customWidth="1"/>
    <col min="5668" max="5888" width="12.625" style="17"/>
    <col min="5889" max="5890" width="2.375" style="17" customWidth="1"/>
    <col min="5891" max="5891" width="2.25" style="17" bestFit="1" customWidth="1"/>
    <col min="5892" max="5892" width="5.875" style="17" customWidth="1"/>
    <col min="5893" max="5893" width="6.375" style="17" customWidth="1"/>
    <col min="5894" max="5894" width="2.25" style="17" bestFit="1" customWidth="1"/>
    <col min="5895" max="5895" width="5.75" style="17" customWidth="1"/>
    <col min="5896" max="5896" width="6.75" style="17" customWidth="1"/>
    <col min="5897" max="5897" width="2.25" style="17" bestFit="1" customWidth="1"/>
    <col min="5898" max="5898" width="6.375" style="17" customWidth="1"/>
    <col min="5899" max="5899" width="6.25" style="17" customWidth="1"/>
    <col min="5900" max="5900" width="2.25" style="17" bestFit="1" customWidth="1"/>
    <col min="5901" max="5901" width="7.25" style="17" customWidth="1"/>
    <col min="5902" max="5902" width="6.875" style="17" customWidth="1"/>
    <col min="5903" max="5903" width="2.25" style="17" bestFit="1" customWidth="1"/>
    <col min="5904" max="5904" width="7.125" style="17" customWidth="1"/>
    <col min="5905" max="5905" width="6.75" style="17" customWidth="1"/>
    <col min="5906" max="5906" width="2.25" style="17" bestFit="1" customWidth="1"/>
    <col min="5907" max="5907" width="6.875" style="17" customWidth="1"/>
    <col min="5908" max="5908" width="7.375" style="17" customWidth="1"/>
    <col min="5909" max="5909" width="2.25" style="17" bestFit="1" customWidth="1"/>
    <col min="5910" max="5910" width="6.75" style="17" customWidth="1"/>
    <col min="5911" max="5911" width="6.375" style="17" customWidth="1"/>
    <col min="5912" max="5912" width="2.25" style="17" bestFit="1" customWidth="1"/>
    <col min="5913" max="5913" width="7.5" style="17" customWidth="1"/>
    <col min="5914" max="5914" width="7.125" style="17" customWidth="1"/>
    <col min="5915" max="5915" width="2.25" style="17" bestFit="1" customWidth="1"/>
    <col min="5916" max="5916" width="5" style="17" customWidth="1"/>
    <col min="5917" max="5917" width="5.375" style="17" customWidth="1"/>
    <col min="5918" max="5918" width="5.75" style="17" customWidth="1"/>
    <col min="5919" max="5919" width="5.875" style="17" customWidth="1"/>
    <col min="5920" max="5920" width="4.125" style="17" customWidth="1"/>
    <col min="5921" max="5921" width="4.375" style="17" customWidth="1"/>
    <col min="5922" max="5922" width="3.875" style="17" customWidth="1"/>
    <col min="5923" max="5923" width="6.125" style="17" customWidth="1"/>
    <col min="5924" max="6144" width="12.625" style="17"/>
    <col min="6145" max="6146" width="2.375" style="17" customWidth="1"/>
    <col min="6147" max="6147" width="2.25" style="17" bestFit="1" customWidth="1"/>
    <col min="6148" max="6148" width="5.875" style="17" customWidth="1"/>
    <col min="6149" max="6149" width="6.375" style="17" customWidth="1"/>
    <col min="6150" max="6150" width="2.25" style="17" bestFit="1" customWidth="1"/>
    <col min="6151" max="6151" width="5.75" style="17" customWidth="1"/>
    <col min="6152" max="6152" width="6.75" style="17" customWidth="1"/>
    <col min="6153" max="6153" width="2.25" style="17" bestFit="1" customWidth="1"/>
    <col min="6154" max="6154" width="6.375" style="17" customWidth="1"/>
    <col min="6155" max="6155" width="6.25" style="17" customWidth="1"/>
    <col min="6156" max="6156" width="2.25" style="17" bestFit="1" customWidth="1"/>
    <col min="6157" max="6157" width="7.25" style="17" customWidth="1"/>
    <col min="6158" max="6158" width="6.875" style="17" customWidth="1"/>
    <col min="6159" max="6159" width="2.25" style="17" bestFit="1" customWidth="1"/>
    <col min="6160" max="6160" width="7.125" style="17" customWidth="1"/>
    <col min="6161" max="6161" width="6.75" style="17" customWidth="1"/>
    <col min="6162" max="6162" width="2.25" style="17" bestFit="1" customWidth="1"/>
    <col min="6163" max="6163" width="6.875" style="17" customWidth="1"/>
    <col min="6164" max="6164" width="7.375" style="17" customWidth="1"/>
    <col min="6165" max="6165" width="2.25" style="17" bestFit="1" customWidth="1"/>
    <col min="6166" max="6166" width="6.75" style="17" customWidth="1"/>
    <col min="6167" max="6167" width="6.375" style="17" customWidth="1"/>
    <col min="6168" max="6168" width="2.25" style="17" bestFit="1" customWidth="1"/>
    <col min="6169" max="6169" width="7.5" style="17" customWidth="1"/>
    <col min="6170" max="6170" width="7.125" style="17" customWidth="1"/>
    <col min="6171" max="6171" width="2.25" style="17" bestFit="1" customWidth="1"/>
    <col min="6172" max="6172" width="5" style="17" customWidth="1"/>
    <col min="6173" max="6173" width="5.375" style="17" customWidth="1"/>
    <col min="6174" max="6174" width="5.75" style="17" customWidth="1"/>
    <col min="6175" max="6175" width="5.875" style="17" customWidth="1"/>
    <col min="6176" max="6176" width="4.125" style="17" customWidth="1"/>
    <col min="6177" max="6177" width="4.375" style="17" customWidth="1"/>
    <col min="6178" max="6178" width="3.875" style="17" customWidth="1"/>
    <col min="6179" max="6179" width="6.125" style="17" customWidth="1"/>
    <col min="6180" max="6400" width="12.625" style="17"/>
    <col min="6401" max="6402" width="2.375" style="17" customWidth="1"/>
    <col min="6403" max="6403" width="2.25" style="17" bestFit="1" customWidth="1"/>
    <col min="6404" max="6404" width="5.875" style="17" customWidth="1"/>
    <col min="6405" max="6405" width="6.375" style="17" customWidth="1"/>
    <col min="6406" max="6406" width="2.25" style="17" bestFit="1" customWidth="1"/>
    <col min="6407" max="6407" width="5.75" style="17" customWidth="1"/>
    <col min="6408" max="6408" width="6.75" style="17" customWidth="1"/>
    <col min="6409" max="6409" width="2.25" style="17" bestFit="1" customWidth="1"/>
    <col min="6410" max="6410" width="6.375" style="17" customWidth="1"/>
    <col min="6411" max="6411" width="6.25" style="17" customWidth="1"/>
    <col min="6412" max="6412" width="2.25" style="17" bestFit="1" customWidth="1"/>
    <col min="6413" max="6413" width="7.25" style="17" customWidth="1"/>
    <col min="6414" max="6414" width="6.875" style="17" customWidth="1"/>
    <col min="6415" max="6415" width="2.25" style="17" bestFit="1" customWidth="1"/>
    <col min="6416" max="6416" width="7.125" style="17" customWidth="1"/>
    <col min="6417" max="6417" width="6.75" style="17" customWidth="1"/>
    <col min="6418" max="6418" width="2.25" style="17" bestFit="1" customWidth="1"/>
    <col min="6419" max="6419" width="6.875" style="17" customWidth="1"/>
    <col min="6420" max="6420" width="7.375" style="17" customWidth="1"/>
    <col min="6421" max="6421" width="2.25" style="17" bestFit="1" customWidth="1"/>
    <col min="6422" max="6422" width="6.75" style="17" customWidth="1"/>
    <col min="6423" max="6423" width="6.375" style="17" customWidth="1"/>
    <col min="6424" max="6424" width="2.25" style="17" bestFit="1" customWidth="1"/>
    <col min="6425" max="6425" width="7.5" style="17" customWidth="1"/>
    <col min="6426" max="6426" width="7.125" style="17" customWidth="1"/>
    <col min="6427" max="6427" width="2.25" style="17" bestFit="1" customWidth="1"/>
    <col min="6428" max="6428" width="5" style="17" customWidth="1"/>
    <col min="6429" max="6429" width="5.375" style="17" customWidth="1"/>
    <col min="6430" max="6430" width="5.75" style="17" customWidth="1"/>
    <col min="6431" max="6431" width="5.875" style="17" customWidth="1"/>
    <col min="6432" max="6432" width="4.125" style="17" customWidth="1"/>
    <col min="6433" max="6433" width="4.375" style="17" customWidth="1"/>
    <col min="6434" max="6434" width="3.875" style="17" customWidth="1"/>
    <col min="6435" max="6435" width="6.125" style="17" customWidth="1"/>
    <col min="6436" max="6656" width="12.625" style="17"/>
    <col min="6657" max="6658" width="2.375" style="17" customWidth="1"/>
    <col min="6659" max="6659" width="2.25" style="17" bestFit="1" customWidth="1"/>
    <col min="6660" max="6660" width="5.875" style="17" customWidth="1"/>
    <col min="6661" max="6661" width="6.375" style="17" customWidth="1"/>
    <col min="6662" max="6662" width="2.25" style="17" bestFit="1" customWidth="1"/>
    <col min="6663" max="6663" width="5.75" style="17" customWidth="1"/>
    <col min="6664" max="6664" width="6.75" style="17" customWidth="1"/>
    <col min="6665" max="6665" width="2.25" style="17" bestFit="1" customWidth="1"/>
    <col min="6666" max="6666" width="6.375" style="17" customWidth="1"/>
    <col min="6667" max="6667" width="6.25" style="17" customWidth="1"/>
    <col min="6668" max="6668" width="2.25" style="17" bestFit="1" customWidth="1"/>
    <col min="6669" max="6669" width="7.25" style="17" customWidth="1"/>
    <col min="6670" max="6670" width="6.875" style="17" customWidth="1"/>
    <col min="6671" max="6671" width="2.25" style="17" bestFit="1" customWidth="1"/>
    <col min="6672" max="6672" width="7.125" style="17" customWidth="1"/>
    <col min="6673" max="6673" width="6.75" style="17" customWidth="1"/>
    <col min="6674" max="6674" width="2.25" style="17" bestFit="1" customWidth="1"/>
    <col min="6675" max="6675" width="6.875" style="17" customWidth="1"/>
    <col min="6676" max="6676" width="7.375" style="17" customWidth="1"/>
    <col min="6677" max="6677" width="2.25" style="17" bestFit="1" customWidth="1"/>
    <col min="6678" max="6678" width="6.75" style="17" customWidth="1"/>
    <col min="6679" max="6679" width="6.375" style="17" customWidth="1"/>
    <col min="6680" max="6680" width="2.25" style="17" bestFit="1" customWidth="1"/>
    <col min="6681" max="6681" width="7.5" style="17" customWidth="1"/>
    <col min="6682" max="6682" width="7.125" style="17" customWidth="1"/>
    <col min="6683" max="6683" width="2.25" style="17" bestFit="1" customWidth="1"/>
    <col min="6684" max="6684" width="5" style="17" customWidth="1"/>
    <col min="6685" max="6685" width="5.375" style="17" customWidth="1"/>
    <col min="6686" max="6686" width="5.75" style="17" customWidth="1"/>
    <col min="6687" max="6687" width="5.875" style="17" customWidth="1"/>
    <col min="6688" max="6688" width="4.125" style="17" customWidth="1"/>
    <col min="6689" max="6689" width="4.375" style="17" customWidth="1"/>
    <col min="6690" max="6690" width="3.875" style="17" customWidth="1"/>
    <col min="6691" max="6691" width="6.125" style="17" customWidth="1"/>
    <col min="6692" max="6912" width="12.625" style="17"/>
    <col min="6913" max="6914" width="2.375" style="17" customWidth="1"/>
    <col min="6915" max="6915" width="2.25" style="17" bestFit="1" customWidth="1"/>
    <col min="6916" max="6916" width="5.875" style="17" customWidth="1"/>
    <col min="6917" max="6917" width="6.375" style="17" customWidth="1"/>
    <col min="6918" max="6918" width="2.25" style="17" bestFit="1" customWidth="1"/>
    <col min="6919" max="6919" width="5.75" style="17" customWidth="1"/>
    <col min="6920" max="6920" width="6.75" style="17" customWidth="1"/>
    <col min="6921" max="6921" width="2.25" style="17" bestFit="1" customWidth="1"/>
    <col min="6922" max="6922" width="6.375" style="17" customWidth="1"/>
    <col min="6923" max="6923" width="6.25" style="17" customWidth="1"/>
    <col min="6924" max="6924" width="2.25" style="17" bestFit="1" customWidth="1"/>
    <col min="6925" max="6925" width="7.25" style="17" customWidth="1"/>
    <col min="6926" max="6926" width="6.875" style="17" customWidth="1"/>
    <col min="6927" max="6927" width="2.25" style="17" bestFit="1" customWidth="1"/>
    <col min="6928" max="6928" width="7.125" style="17" customWidth="1"/>
    <col min="6929" max="6929" width="6.75" style="17" customWidth="1"/>
    <col min="6930" max="6930" width="2.25" style="17" bestFit="1" customWidth="1"/>
    <col min="6931" max="6931" width="6.875" style="17" customWidth="1"/>
    <col min="6932" max="6932" width="7.375" style="17" customWidth="1"/>
    <col min="6933" max="6933" width="2.25" style="17" bestFit="1" customWidth="1"/>
    <col min="6934" max="6934" width="6.75" style="17" customWidth="1"/>
    <col min="6935" max="6935" width="6.375" style="17" customWidth="1"/>
    <col min="6936" max="6936" width="2.25" style="17" bestFit="1" customWidth="1"/>
    <col min="6937" max="6937" width="7.5" style="17" customWidth="1"/>
    <col min="6938" max="6938" width="7.125" style="17" customWidth="1"/>
    <col min="6939" max="6939" width="2.25" style="17" bestFit="1" customWidth="1"/>
    <col min="6940" max="6940" width="5" style="17" customWidth="1"/>
    <col min="6941" max="6941" width="5.375" style="17" customWidth="1"/>
    <col min="6942" max="6942" width="5.75" style="17" customWidth="1"/>
    <col min="6943" max="6943" width="5.875" style="17" customWidth="1"/>
    <col min="6944" max="6944" width="4.125" style="17" customWidth="1"/>
    <col min="6945" max="6945" width="4.375" style="17" customWidth="1"/>
    <col min="6946" max="6946" width="3.875" style="17" customWidth="1"/>
    <col min="6947" max="6947" width="6.125" style="17" customWidth="1"/>
    <col min="6948" max="7168" width="12.625" style="17"/>
    <col min="7169" max="7170" width="2.375" style="17" customWidth="1"/>
    <col min="7171" max="7171" width="2.25" style="17" bestFit="1" customWidth="1"/>
    <col min="7172" max="7172" width="5.875" style="17" customWidth="1"/>
    <col min="7173" max="7173" width="6.375" style="17" customWidth="1"/>
    <col min="7174" max="7174" width="2.25" style="17" bestFit="1" customWidth="1"/>
    <col min="7175" max="7175" width="5.75" style="17" customWidth="1"/>
    <col min="7176" max="7176" width="6.75" style="17" customWidth="1"/>
    <col min="7177" max="7177" width="2.25" style="17" bestFit="1" customWidth="1"/>
    <col min="7178" max="7178" width="6.375" style="17" customWidth="1"/>
    <col min="7179" max="7179" width="6.25" style="17" customWidth="1"/>
    <col min="7180" max="7180" width="2.25" style="17" bestFit="1" customWidth="1"/>
    <col min="7181" max="7181" width="7.25" style="17" customWidth="1"/>
    <col min="7182" max="7182" width="6.875" style="17" customWidth="1"/>
    <col min="7183" max="7183" width="2.25" style="17" bestFit="1" customWidth="1"/>
    <col min="7184" max="7184" width="7.125" style="17" customWidth="1"/>
    <col min="7185" max="7185" width="6.75" style="17" customWidth="1"/>
    <col min="7186" max="7186" width="2.25" style="17" bestFit="1" customWidth="1"/>
    <col min="7187" max="7187" width="6.875" style="17" customWidth="1"/>
    <col min="7188" max="7188" width="7.375" style="17" customWidth="1"/>
    <col min="7189" max="7189" width="2.25" style="17" bestFit="1" customWidth="1"/>
    <col min="7190" max="7190" width="6.75" style="17" customWidth="1"/>
    <col min="7191" max="7191" width="6.375" style="17" customWidth="1"/>
    <col min="7192" max="7192" width="2.25" style="17" bestFit="1" customWidth="1"/>
    <col min="7193" max="7193" width="7.5" style="17" customWidth="1"/>
    <col min="7194" max="7194" width="7.125" style="17" customWidth="1"/>
    <col min="7195" max="7195" width="2.25" style="17" bestFit="1" customWidth="1"/>
    <col min="7196" max="7196" width="5" style="17" customWidth="1"/>
    <col min="7197" max="7197" width="5.375" style="17" customWidth="1"/>
    <col min="7198" max="7198" width="5.75" style="17" customWidth="1"/>
    <col min="7199" max="7199" width="5.875" style="17" customWidth="1"/>
    <col min="7200" max="7200" width="4.125" style="17" customWidth="1"/>
    <col min="7201" max="7201" width="4.375" style="17" customWidth="1"/>
    <col min="7202" max="7202" width="3.875" style="17" customWidth="1"/>
    <col min="7203" max="7203" width="6.125" style="17" customWidth="1"/>
    <col min="7204" max="7424" width="12.625" style="17"/>
    <col min="7425" max="7426" width="2.375" style="17" customWidth="1"/>
    <col min="7427" max="7427" width="2.25" style="17" bestFit="1" customWidth="1"/>
    <col min="7428" max="7428" width="5.875" style="17" customWidth="1"/>
    <col min="7429" max="7429" width="6.375" style="17" customWidth="1"/>
    <col min="7430" max="7430" width="2.25" style="17" bestFit="1" customWidth="1"/>
    <col min="7431" max="7431" width="5.75" style="17" customWidth="1"/>
    <col min="7432" max="7432" width="6.75" style="17" customWidth="1"/>
    <col min="7433" max="7433" width="2.25" style="17" bestFit="1" customWidth="1"/>
    <col min="7434" max="7434" width="6.375" style="17" customWidth="1"/>
    <col min="7435" max="7435" width="6.25" style="17" customWidth="1"/>
    <col min="7436" max="7436" width="2.25" style="17" bestFit="1" customWidth="1"/>
    <col min="7437" max="7437" width="7.25" style="17" customWidth="1"/>
    <col min="7438" max="7438" width="6.875" style="17" customWidth="1"/>
    <col min="7439" max="7439" width="2.25" style="17" bestFit="1" customWidth="1"/>
    <col min="7440" max="7440" width="7.125" style="17" customWidth="1"/>
    <col min="7441" max="7441" width="6.75" style="17" customWidth="1"/>
    <col min="7442" max="7442" width="2.25" style="17" bestFit="1" customWidth="1"/>
    <col min="7443" max="7443" width="6.875" style="17" customWidth="1"/>
    <col min="7444" max="7444" width="7.375" style="17" customWidth="1"/>
    <col min="7445" max="7445" width="2.25" style="17" bestFit="1" customWidth="1"/>
    <col min="7446" max="7446" width="6.75" style="17" customWidth="1"/>
    <col min="7447" max="7447" width="6.375" style="17" customWidth="1"/>
    <col min="7448" max="7448" width="2.25" style="17" bestFit="1" customWidth="1"/>
    <col min="7449" max="7449" width="7.5" style="17" customWidth="1"/>
    <col min="7450" max="7450" width="7.125" style="17" customWidth="1"/>
    <col min="7451" max="7451" width="2.25" style="17" bestFit="1" customWidth="1"/>
    <col min="7452" max="7452" width="5" style="17" customWidth="1"/>
    <col min="7453" max="7453" width="5.375" style="17" customWidth="1"/>
    <col min="7454" max="7454" width="5.75" style="17" customWidth="1"/>
    <col min="7455" max="7455" width="5.875" style="17" customWidth="1"/>
    <col min="7456" max="7456" width="4.125" style="17" customWidth="1"/>
    <col min="7457" max="7457" width="4.375" style="17" customWidth="1"/>
    <col min="7458" max="7458" width="3.875" style="17" customWidth="1"/>
    <col min="7459" max="7459" width="6.125" style="17" customWidth="1"/>
    <col min="7460" max="7680" width="12.625" style="17"/>
    <col min="7681" max="7682" width="2.375" style="17" customWidth="1"/>
    <col min="7683" max="7683" width="2.25" style="17" bestFit="1" customWidth="1"/>
    <col min="7684" max="7684" width="5.875" style="17" customWidth="1"/>
    <col min="7685" max="7685" width="6.375" style="17" customWidth="1"/>
    <col min="7686" max="7686" width="2.25" style="17" bestFit="1" customWidth="1"/>
    <col min="7687" max="7687" width="5.75" style="17" customWidth="1"/>
    <col min="7688" max="7688" width="6.75" style="17" customWidth="1"/>
    <col min="7689" max="7689" width="2.25" style="17" bestFit="1" customWidth="1"/>
    <col min="7690" max="7690" width="6.375" style="17" customWidth="1"/>
    <col min="7691" max="7691" width="6.25" style="17" customWidth="1"/>
    <col min="7692" max="7692" width="2.25" style="17" bestFit="1" customWidth="1"/>
    <col min="7693" max="7693" width="7.25" style="17" customWidth="1"/>
    <col min="7694" max="7694" width="6.875" style="17" customWidth="1"/>
    <col min="7695" max="7695" width="2.25" style="17" bestFit="1" customWidth="1"/>
    <col min="7696" max="7696" width="7.125" style="17" customWidth="1"/>
    <col min="7697" max="7697" width="6.75" style="17" customWidth="1"/>
    <col min="7698" max="7698" width="2.25" style="17" bestFit="1" customWidth="1"/>
    <col min="7699" max="7699" width="6.875" style="17" customWidth="1"/>
    <col min="7700" max="7700" width="7.375" style="17" customWidth="1"/>
    <col min="7701" max="7701" width="2.25" style="17" bestFit="1" customWidth="1"/>
    <col min="7702" max="7702" width="6.75" style="17" customWidth="1"/>
    <col min="7703" max="7703" width="6.375" style="17" customWidth="1"/>
    <col min="7704" max="7704" width="2.25" style="17" bestFit="1" customWidth="1"/>
    <col min="7705" max="7705" width="7.5" style="17" customWidth="1"/>
    <col min="7706" max="7706" width="7.125" style="17" customWidth="1"/>
    <col min="7707" max="7707" width="2.25" style="17" bestFit="1" customWidth="1"/>
    <col min="7708" max="7708" width="5" style="17" customWidth="1"/>
    <col min="7709" max="7709" width="5.375" style="17" customWidth="1"/>
    <col min="7710" max="7710" width="5.75" style="17" customWidth="1"/>
    <col min="7711" max="7711" width="5.875" style="17" customWidth="1"/>
    <col min="7712" max="7712" width="4.125" style="17" customWidth="1"/>
    <col min="7713" max="7713" width="4.375" style="17" customWidth="1"/>
    <col min="7714" max="7714" width="3.875" style="17" customWidth="1"/>
    <col min="7715" max="7715" width="6.125" style="17" customWidth="1"/>
    <col min="7716" max="7936" width="12.625" style="17"/>
    <col min="7937" max="7938" width="2.375" style="17" customWidth="1"/>
    <col min="7939" max="7939" width="2.25" style="17" bestFit="1" customWidth="1"/>
    <col min="7940" max="7940" width="5.875" style="17" customWidth="1"/>
    <col min="7941" max="7941" width="6.375" style="17" customWidth="1"/>
    <col min="7942" max="7942" width="2.25" style="17" bestFit="1" customWidth="1"/>
    <col min="7943" max="7943" width="5.75" style="17" customWidth="1"/>
    <col min="7944" max="7944" width="6.75" style="17" customWidth="1"/>
    <col min="7945" max="7945" width="2.25" style="17" bestFit="1" customWidth="1"/>
    <col min="7946" max="7946" width="6.375" style="17" customWidth="1"/>
    <col min="7947" max="7947" width="6.25" style="17" customWidth="1"/>
    <col min="7948" max="7948" width="2.25" style="17" bestFit="1" customWidth="1"/>
    <col min="7949" max="7949" width="7.25" style="17" customWidth="1"/>
    <col min="7950" max="7950" width="6.875" style="17" customWidth="1"/>
    <col min="7951" max="7951" width="2.25" style="17" bestFit="1" customWidth="1"/>
    <col min="7952" max="7952" width="7.125" style="17" customWidth="1"/>
    <col min="7953" max="7953" width="6.75" style="17" customWidth="1"/>
    <col min="7954" max="7954" width="2.25" style="17" bestFit="1" customWidth="1"/>
    <col min="7955" max="7955" width="6.875" style="17" customWidth="1"/>
    <col min="7956" max="7956" width="7.375" style="17" customWidth="1"/>
    <col min="7957" max="7957" width="2.25" style="17" bestFit="1" customWidth="1"/>
    <col min="7958" max="7958" width="6.75" style="17" customWidth="1"/>
    <col min="7959" max="7959" width="6.375" style="17" customWidth="1"/>
    <col min="7960" max="7960" width="2.25" style="17" bestFit="1" customWidth="1"/>
    <col min="7961" max="7961" width="7.5" style="17" customWidth="1"/>
    <col min="7962" max="7962" width="7.125" style="17" customWidth="1"/>
    <col min="7963" max="7963" width="2.25" style="17" bestFit="1" customWidth="1"/>
    <col min="7964" max="7964" width="5" style="17" customWidth="1"/>
    <col min="7965" max="7965" width="5.375" style="17" customWidth="1"/>
    <col min="7966" max="7966" width="5.75" style="17" customWidth="1"/>
    <col min="7967" max="7967" width="5.875" style="17" customWidth="1"/>
    <col min="7968" max="7968" width="4.125" style="17" customWidth="1"/>
    <col min="7969" max="7969" width="4.375" style="17" customWidth="1"/>
    <col min="7970" max="7970" width="3.875" style="17" customWidth="1"/>
    <col min="7971" max="7971" width="6.125" style="17" customWidth="1"/>
    <col min="7972" max="8192" width="12.625" style="17"/>
    <col min="8193" max="8194" width="2.375" style="17" customWidth="1"/>
    <col min="8195" max="8195" width="2.25" style="17" bestFit="1" customWidth="1"/>
    <col min="8196" max="8196" width="5.875" style="17" customWidth="1"/>
    <col min="8197" max="8197" width="6.375" style="17" customWidth="1"/>
    <col min="8198" max="8198" width="2.25" style="17" bestFit="1" customWidth="1"/>
    <col min="8199" max="8199" width="5.75" style="17" customWidth="1"/>
    <col min="8200" max="8200" width="6.75" style="17" customWidth="1"/>
    <col min="8201" max="8201" width="2.25" style="17" bestFit="1" customWidth="1"/>
    <col min="8202" max="8202" width="6.375" style="17" customWidth="1"/>
    <col min="8203" max="8203" width="6.25" style="17" customWidth="1"/>
    <col min="8204" max="8204" width="2.25" style="17" bestFit="1" customWidth="1"/>
    <col min="8205" max="8205" width="7.25" style="17" customWidth="1"/>
    <col min="8206" max="8206" width="6.875" style="17" customWidth="1"/>
    <col min="8207" max="8207" width="2.25" style="17" bestFit="1" customWidth="1"/>
    <col min="8208" max="8208" width="7.125" style="17" customWidth="1"/>
    <col min="8209" max="8209" width="6.75" style="17" customWidth="1"/>
    <col min="8210" max="8210" width="2.25" style="17" bestFit="1" customWidth="1"/>
    <col min="8211" max="8211" width="6.875" style="17" customWidth="1"/>
    <col min="8212" max="8212" width="7.375" style="17" customWidth="1"/>
    <col min="8213" max="8213" width="2.25" style="17" bestFit="1" customWidth="1"/>
    <col min="8214" max="8214" width="6.75" style="17" customWidth="1"/>
    <col min="8215" max="8215" width="6.375" style="17" customWidth="1"/>
    <col min="8216" max="8216" width="2.25" style="17" bestFit="1" customWidth="1"/>
    <col min="8217" max="8217" width="7.5" style="17" customWidth="1"/>
    <col min="8218" max="8218" width="7.125" style="17" customWidth="1"/>
    <col min="8219" max="8219" width="2.25" style="17" bestFit="1" customWidth="1"/>
    <col min="8220" max="8220" width="5" style="17" customWidth="1"/>
    <col min="8221" max="8221" width="5.375" style="17" customWidth="1"/>
    <col min="8222" max="8222" width="5.75" style="17" customWidth="1"/>
    <col min="8223" max="8223" width="5.875" style="17" customWidth="1"/>
    <col min="8224" max="8224" width="4.125" style="17" customWidth="1"/>
    <col min="8225" max="8225" width="4.375" style="17" customWidth="1"/>
    <col min="8226" max="8226" width="3.875" style="17" customWidth="1"/>
    <col min="8227" max="8227" width="6.125" style="17" customWidth="1"/>
    <col min="8228" max="8448" width="12.625" style="17"/>
    <col min="8449" max="8450" width="2.375" style="17" customWidth="1"/>
    <col min="8451" max="8451" width="2.25" style="17" bestFit="1" customWidth="1"/>
    <col min="8452" max="8452" width="5.875" style="17" customWidth="1"/>
    <col min="8453" max="8453" width="6.375" style="17" customWidth="1"/>
    <col min="8454" max="8454" width="2.25" style="17" bestFit="1" customWidth="1"/>
    <col min="8455" max="8455" width="5.75" style="17" customWidth="1"/>
    <col min="8456" max="8456" width="6.75" style="17" customWidth="1"/>
    <col min="8457" max="8457" width="2.25" style="17" bestFit="1" customWidth="1"/>
    <col min="8458" max="8458" width="6.375" style="17" customWidth="1"/>
    <col min="8459" max="8459" width="6.25" style="17" customWidth="1"/>
    <col min="8460" max="8460" width="2.25" style="17" bestFit="1" customWidth="1"/>
    <col min="8461" max="8461" width="7.25" style="17" customWidth="1"/>
    <col min="8462" max="8462" width="6.875" style="17" customWidth="1"/>
    <col min="8463" max="8463" width="2.25" style="17" bestFit="1" customWidth="1"/>
    <col min="8464" max="8464" width="7.125" style="17" customWidth="1"/>
    <col min="8465" max="8465" width="6.75" style="17" customWidth="1"/>
    <col min="8466" max="8466" width="2.25" style="17" bestFit="1" customWidth="1"/>
    <col min="8467" max="8467" width="6.875" style="17" customWidth="1"/>
    <col min="8468" max="8468" width="7.375" style="17" customWidth="1"/>
    <col min="8469" max="8469" width="2.25" style="17" bestFit="1" customWidth="1"/>
    <col min="8470" max="8470" width="6.75" style="17" customWidth="1"/>
    <col min="8471" max="8471" width="6.375" style="17" customWidth="1"/>
    <col min="8472" max="8472" width="2.25" style="17" bestFit="1" customWidth="1"/>
    <col min="8473" max="8473" width="7.5" style="17" customWidth="1"/>
    <col min="8474" max="8474" width="7.125" style="17" customWidth="1"/>
    <col min="8475" max="8475" width="2.25" style="17" bestFit="1" customWidth="1"/>
    <col min="8476" max="8476" width="5" style="17" customWidth="1"/>
    <col min="8477" max="8477" width="5.375" style="17" customWidth="1"/>
    <col min="8478" max="8478" width="5.75" style="17" customWidth="1"/>
    <col min="8479" max="8479" width="5.875" style="17" customWidth="1"/>
    <col min="8480" max="8480" width="4.125" style="17" customWidth="1"/>
    <col min="8481" max="8481" width="4.375" style="17" customWidth="1"/>
    <col min="8482" max="8482" width="3.875" style="17" customWidth="1"/>
    <col min="8483" max="8483" width="6.125" style="17" customWidth="1"/>
    <col min="8484" max="8704" width="12.625" style="17"/>
    <col min="8705" max="8706" width="2.375" style="17" customWidth="1"/>
    <col min="8707" max="8707" width="2.25" style="17" bestFit="1" customWidth="1"/>
    <col min="8708" max="8708" width="5.875" style="17" customWidth="1"/>
    <col min="8709" max="8709" width="6.375" style="17" customWidth="1"/>
    <col min="8710" max="8710" width="2.25" style="17" bestFit="1" customWidth="1"/>
    <col min="8711" max="8711" width="5.75" style="17" customWidth="1"/>
    <col min="8712" max="8712" width="6.75" style="17" customWidth="1"/>
    <col min="8713" max="8713" width="2.25" style="17" bestFit="1" customWidth="1"/>
    <col min="8714" max="8714" width="6.375" style="17" customWidth="1"/>
    <col min="8715" max="8715" width="6.25" style="17" customWidth="1"/>
    <col min="8716" max="8716" width="2.25" style="17" bestFit="1" customWidth="1"/>
    <col min="8717" max="8717" width="7.25" style="17" customWidth="1"/>
    <col min="8718" max="8718" width="6.875" style="17" customWidth="1"/>
    <col min="8719" max="8719" width="2.25" style="17" bestFit="1" customWidth="1"/>
    <col min="8720" max="8720" width="7.125" style="17" customWidth="1"/>
    <col min="8721" max="8721" width="6.75" style="17" customWidth="1"/>
    <col min="8722" max="8722" width="2.25" style="17" bestFit="1" customWidth="1"/>
    <col min="8723" max="8723" width="6.875" style="17" customWidth="1"/>
    <col min="8724" max="8724" width="7.375" style="17" customWidth="1"/>
    <col min="8725" max="8725" width="2.25" style="17" bestFit="1" customWidth="1"/>
    <col min="8726" max="8726" width="6.75" style="17" customWidth="1"/>
    <col min="8727" max="8727" width="6.375" style="17" customWidth="1"/>
    <col min="8728" max="8728" width="2.25" style="17" bestFit="1" customWidth="1"/>
    <col min="8729" max="8729" width="7.5" style="17" customWidth="1"/>
    <col min="8730" max="8730" width="7.125" style="17" customWidth="1"/>
    <col min="8731" max="8731" width="2.25" style="17" bestFit="1" customWidth="1"/>
    <col min="8732" max="8732" width="5" style="17" customWidth="1"/>
    <col min="8733" max="8733" width="5.375" style="17" customWidth="1"/>
    <col min="8734" max="8734" width="5.75" style="17" customWidth="1"/>
    <col min="8735" max="8735" width="5.875" style="17" customWidth="1"/>
    <col min="8736" max="8736" width="4.125" style="17" customWidth="1"/>
    <col min="8737" max="8737" width="4.375" style="17" customWidth="1"/>
    <col min="8738" max="8738" width="3.875" style="17" customWidth="1"/>
    <col min="8739" max="8739" width="6.125" style="17" customWidth="1"/>
    <col min="8740" max="8960" width="12.625" style="17"/>
    <col min="8961" max="8962" width="2.375" style="17" customWidth="1"/>
    <col min="8963" max="8963" width="2.25" style="17" bestFit="1" customWidth="1"/>
    <col min="8964" max="8964" width="5.875" style="17" customWidth="1"/>
    <col min="8965" max="8965" width="6.375" style="17" customWidth="1"/>
    <col min="8966" max="8966" width="2.25" style="17" bestFit="1" customWidth="1"/>
    <col min="8967" max="8967" width="5.75" style="17" customWidth="1"/>
    <col min="8968" max="8968" width="6.75" style="17" customWidth="1"/>
    <col min="8969" max="8969" width="2.25" style="17" bestFit="1" customWidth="1"/>
    <col min="8970" max="8970" width="6.375" style="17" customWidth="1"/>
    <col min="8971" max="8971" width="6.25" style="17" customWidth="1"/>
    <col min="8972" max="8972" width="2.25" style="17" bestFit="1" customWidth="1"/>
    <col min="8973" max="8973" width="7.25" style="17" customWidth="1"/>
    <col min="8974" max="8974" width="6.875" style="17" customWidth="1"/>
    <col min="8975" max="8975" width="2.25" style="17" bestFit="1" customWidth="1"/>
    <col min="8976" max="8976" width="7.125" style="17" customWidth="1"/>
    <col min="8977" max="8977" width="6.75" style="17" customWidth="1"/>
    <col min="8978" max="8978" width="2.25" style="17" bestFit="1" customWidth="1"/>
    <col min="8979" max="8979" width="6.875" style="17" customWidth="1"/>
    <col min="8980" max="8980" width="7.375" style="17" customWidth="1"/>
    <col min="8981" max="8981" width="2.25" style="17" bestFit="1" customWidth="1"/>
    <col min="8982" max="8982" width="6.75" style="17" customWidth="1"/>
    <col min="8983" max="8983" width="6.375" style="17" customWidth="1"/>
    <col min="8984" max="8984" width="2.25" style="17" bestFit="1" customWidth="1"/>
    <col min="8985" max="8985" width="7.5" style="17" customWidth="1"/>
    <col min="8986" max="8986" width="7.125" style="17" customWidth="1"/>
    <col min="8987" max="8987" width="2.25" style="17" bestFit="1" customWidth="1"/>
    <col min="8988" max="8988" width="5" style="17" customWidth="1"/>
    <col min="8989" max="8989" width="5.375" style="17" customWidth="1"/>
    <col min="8990" max="8990" width="5.75" style="17" customWidth="1"/>
    <col min="8991" max="8991" width="5.875" style="17" customWidth="1"/>
    <col min="8992" max="8992" width="4.125" style="17" customWidth="1"/>
    <col min="8993" max="8993" width="4.375" style="17" customWidth="1"/>
    <col min="8994" max="8994" width="3.875" style="17" customWidth="1"/>
    <col min="8995" max="8995" width="6.125" style="17" customWidth="1"/>
    <col min="8996" max="9216" width="12.625" style="17"/>
    <col min="9217" max="9218" width="2.375" style="17" customWidth="1"/>
    <col min="9219" max="9219" width="2.25" style="17" bestFit="1" customWidth="1"/>
    <col min="9220" max="9220" width="5.875" style="17" customWidth="1"/>
    <col min="9221" max="9221" width="6.375" style="17" customWidth="1"/>
    <col min="9222" max="9222" width="2.25" style="17" bestFit="1" customWidth="1"/>
    <col min="9223" max="9223" width="5.75" style="17" customWidth="1"/>
    <col min="9224" max="9224" width="6.75" style="17" customWidth="1"/>
    <col min="9225" max="9225" width="2.25" style="17" bestFit="1" customWidth="1"/>
    <col min="9226" max="9226" width="6.375" style="17" customWidth="1"/>
    <col min="9227" max="9227" width="6.25" style="17" customWidth="1"/>
    <col min="9228" max="9228" width="2.25" style="17" bestFit="1" customWidth="1"/>
    <col min="9229" max="9229" width="7.25" style="17" customWidth="1"/>
    <col min="9230" max="9230" width="6.875" style="17" customWidth="1"/>
    <col min="9231" max="9231" width="2.25" style="17" bestFit="1" customWidth="1"/>
    <col min="9232" max="9232" width="7.125" style="17" customWidth="1"/>
    <col min="9233" max="9233" width="6.75" style="17" customWidth="1"/>
    <col min="9234" max="9234" width="2.25" style="17" bestFit="1" customWidth="1"/>
    <col min="9235" max="9235" width="6.875" style="17" customWidth="1"/>
    <col min="9236" max="9236" width="7.375" style="17" customWidth="1"/>
    <col min="9237" max="9237" width="2.25" style="17" bestFit="1" customWidth="1"/>
    <col min="9238" max="9238" width="6.75" style="17" customWidth="1"/>
    <col min="9239" max="9239" width="6.375" style="17" customWidth="1"/>
    <col min="9240" max="9240" width="2.25" style="17" bestFit="1" customWidth="1"/>
    <col min="9241" max="9241" width="7.5" style="17" customWidth="1"/>
    <col min="9242" max="9242" width="7.125" style="17" customWidth="1"/>
    <col min="9243" max="9243" width="2.25" style="17" bestFit="1" customWidth="1"/>
    <col min="9244" max="9244" width="5" style="17" customWidth="1"/>
    <col min="9245" max="9245" width="5.375" style="17" customWidth="1"/>
    <col min="9246" max="9246" width="5.75" style="17" customWidth="1"/>
    <col min="9247" max="9247" width="5.875" style="17" customWidth="1"/>
    <col min="9248" max="9248" width="4.125" style="17" customWidth="1"/>
    <col min="9249" max="9249" width="4.375" style="17" customWidth="1"/>
    <col min="9250" max="9250" width="3.875" style="17" customWidth="1"/>
    <col min="9251" max="9251" width="6.125" style="17" customWidth="1"/>
    <col min="9252" max="9472" width="12.625" style="17"/>
    <col min="9473" max="9474" width="2.375" style="17" customWidth="1"/>
    <col min="9475" max="9475" width="2.25" style="17" bestFit="1" customWidth="1"/>
    <col min="9476" max="9476" width="5.875" style="17" customWidth="1"/>
    <col min="9477" max="9477" width="6.375" style="17" customWidth="1"/>
    <col min="9478" max="9478" width="2.25" style="17" bestFit="1" customWidth="1"/>
    <col min="9479" max="9479" width="5.75" style="17" customWidth="1"/>
    <col min="9480" max="9480" width="6.75" style="17" customWidth="1"/>
    <col min="9481" max="9481" width="2.25" style="17" bestFit="1" customWidth="1"/>
    <col min="9482" max="9482" width="6.375" style="17" customWidth="1"/>
    <col min="9483" max="9483" width="6.25" style="17" customWidth="1"/>
    <col min="9484" max="9484" width="2.25" style="17" bestFit="1" customWidth="1"/>
    <col min="9485" max="9485" width="7.25" style="17" customWidth="1"/>
    <col min="9486" max="9486" width="6.875" style="17" customWidth="1"/>
    <col min="9487" max="9487" width="2.25" style="17" bestFit="1" customWidth="1"/>
    <col min="9488" max="9488" width="7.125" style="17" customWidth="1"/>
    <col min="9489" max="9489" width="6.75" style="17" customWidth="1"/>
    <col min="9490" max="9490" width="2.25" style="17" bestFit="1" customWidth="1"/>
    <col min="9491" max="9491" width="6.875" style="17" customWidth="1"/>
    <col min="9492" max="9492" width="7.375" style="17" customWidth="1"/>
    <col min="9493" max="9493" width="2.25" style="17" bestFit="1" customWidth="1"/>
    <col min="9494" max="9494" width="6.75" style="17" customWidth="1"/>
    <col min="9495" max="9495" width="6.375" style="17" customWidth="1"/>
    <col min="9496" max="9496" width="2.25" style="17" bestFit="1" customWidth="1"/>
    <col min="9497" max="9497" width="7.5" style="17" customWidth="1"/>
    <col min="9498" max="9498" width="7.125" style="17" customWidth="1"/>
    <col min="9499" max="9499" width="2.25" style="17" bestFit="1" customWidth="1"/>
    <col min="9500" max="9500" width="5" style="17" customWidth="1"/>
    <col min="9501" max="9501" width="5.375" style="17" customWidth="1"/>
    <col min="9502" max="9502" width="5.75" style="17" customWidth="1"/>
    <col min="9503" max="9503" width="5.875" style="17" customWidth="1"/>
    <col min="9504" max="9504" width="4.125" style="17" customWidth="1"/>
    <col min="9505" max="9505" width="4.375" style="17" customWidth="1"/>
    <col min="9506" max="9506" width="3.875" style="17" customWidth="1"/>
    <col min="9507" max="9507" width="6.125" style="17" customWidth="1"/>
    <col min="9508" max="9728" width="12.625" style="17"/>
    <col min="9729" max="9730" width="2.375" style="17" customWidth="1"/>
    <col min="9731" max="9731" width="2.25" style="17" bestFit="1" customWidth="1"/>
    <col min="9732" max="9732" width="5.875" style="17" customWidth="1"/>
    <col min="9733" max="9733" width="6.375" style="17" customWidth="1"/>
    <col min="9734" max="9734" width="2.25" style="17" bestFit="1" customWidth="1"/>
    <col min="9735" max="9735" width="5.75" style="17" customWidth="1"/>
    <col min="9736" max="9736" width="6.75" style="17" customWidth="1"/>
    <col min="9737" max="9737" width="2.25" style="17" bestFit="1" customWidth="1"/>
    <col min="9738" max="9738" width="6.375" style="17" customWidth="1"/>
    <col min="9739" max="9739" width="6.25" style="17" customWidth="1"/>
    <col min="9740" max="9740" width="2.25" style="17" bestFit="1" customWidth="1"/>
    <col min="9741" max="9741" width="7.25" style="17" customWidth="1"/>
    <col min="9742" max="9742" width="6.875" style="17" customWidth="1"/>
    <col min="9743" max="9743" width="2.25" style="17" bestFit="1" customWidth="1"/>
    <col min="9744" max="9744" width="7.125" style="17" customWidth="1"/>
    <col min="9745" max="9745" width="6.75" style="17" customWidth="1"/>
    <col min="9746" max="9746" width="2.25" style="17" bestFit="1" customWidth="1"/>
    <col min="9747" max="9747" width="6.875" style="17" customWidth="1"/>
    <col min="9748" max="9748" width="7.375" style="17" customWidth="1"/>
    <col min="9749" max="9749" width="2.25" style="17" bestFit="1" customWidth="1"/>
    <col min="9750" max="9750" width="6.75" style="17" customWidth="1"/>
    <col min="9751" max="9751" width="6.375" style="17" customWidth="1"/>
    <col min="9752" max="9752" width="2.25" style="17" bestFit="1" customWidth="1"/>
    <col min="9753" max="9753" width="7.5" style="17" customWidth="1"/>
    <col min="9754" max="9754" width="7.125" style="17" customWidth="1"/>
    <col min="9755" max="9755" width="2.25" style="17" bestFit="1" customWidth="1"/>
    <col min="9756" max="9756" width="5" style="17" customWidth="1"/>
    <col min="9757" max="9757" width="5.375" style="17" customWidth="1"/>
    <col min="9758" max="9758" width="5.75" style="17" customWidth="1"/>
    <col min="9759" max="9759" width="5.875" style="17" customWidth="1"/>
    <col min="9760" max="9760" width="4.125" style="17" customWidth="1"/>
    <col min="9761" max="9761" width="4.375" style="17" customWidth="1"/>
    <col min="9762" max="9762" width="3.875" style="17" customWidth="1"/>
    <col min="9763" max="9763" width="6.125" style="17" customWidth="1"/>
    <col min="9764" max="9984" width="12.625" style="17"/>
    <col min="9985" max="9986" width="2.375" style="17" customWidth="1"/>
    <col min="9987" max="9987" width="2.25" style="17" bestFit="1" customWidth="1"/>
    <col min="9988" max="9988" width="5.875" style="17" customWidth="1"/>
    <col min="9989" max="9989" width="6.375" style="17" customWidth="1"/>
    <col min="9990" max="9990" width="2.25" style="17" bestFit="1" customWidth="1"/>
    <col min="9991" max="9991" width="5.75" style="17" customWidth="1"/>
    <col min="9992" max="9992" width="6.75" style="17" customWidth="1"/>
    <col min="9993" max="9993" width="2.25" style="17" bestFit="1" customWidth="1"/>
    <col min="9994" max="9994" width="6.375" style="17" customWidth="1"/>
    <col min="9995" max="9995" width="6.25" style="17" customWidth="1"/>
    <col min="9996" max="9996" width="2.25" style="17" bestFit="1" customWidth="1"/>
    <col min="9997" max="9997" width="7.25" style="17" customWidth="1"/>
    <col min="9998" max="9998" width="6.875" style="17" customWidth="1"/>
    <col min="9999" max="9999" width="2.25" style="17" bestFit="1" customWidth="1"/>
    <col min="10000" max="10000" width="7.125" style="17" customWidth="1"/>
    <col min="10001" max="10001" width="6.75" style="17" customWidth="1"/>
    <col min="10002" max="10002" width="2.25" style="17" bestFit="1" customWidth="1"/>
    <col min="10003" max="10003" width="6.875" style="17" customWidth="1"/>
    <col min="10004" max="10004" width="7.375" style="17" customWidth="1"/>
    <col min="10005" max="10005" width="2.25" style="17" bestFit="1" customWidth="1"/>
    <col min="10006" max="10006" width="6.75" style="17" customWidth="1"/>
    <col min="10007" max="10007" width="6.375" style="17" customWidth="1"/>
    <col min="10008" max="10008" width="2.25" style="17" bestFit="1" customWidth="1"/>
    <col min="10009" max="10009" width="7.5" style="17" customWidth="1"/>
    <col min="10010" max="10010" width="7.125" style="17" customWidth="1"/>
    <col min="10011" max="10011" width="2.25" style="17" bestFit="1" customWidth="1"/>
    <col min="10012" max="10012" width="5" style="17" customWidth="1"/>
    <col min="10013" max="10013" width="5.375" style="17" customWidth="1"/>
    <col min="10014" max="10014" width="5.75" style="17" customWidth="1"/>
    <col min="10015" max="10015" width="5.875" style="17" customWidth="1"/>
    <col min="10016" max="10016" width="4.125" style="17" customWidth="1"/>
    <col min="10017" max="10017" width="4.375" style="17" customWidth="1"/>
    <col min="10018" max="10018" width="3.875" style="17" customWidth="1"/>
    <col min="10019" max="10019" width="6.125" style="17" customWidth="1"/>
    <col min="10020" max="10240" width="12.625" style="17"/>
    <col min="10241" max="10242" width="2.375" style="17" customWidth="1"/>
    <col min="10243" max="10243" width="2.25" style="17" bestFit="1" customWidth="1"/>
    <col min="10244" max="10244" width="5.875" style="17" customWidth="1"/>
    <col min="10245" max="10245" width="6.375" style="17" customWidth="1"/>
    <col min="10246" max="10246" width="2.25" style="17" bestFit="1" customWidth="1"/>
    <col min="10247" max="10247" width="5.75" style="17" customWidth="1"/>
    <col min="10248" max="10248" width="6.75" style="17" customWidth="1"/>
    <col min="10249" max="10249" width="2.25" style="17" bestFit="1" customWidth="1"/>
    <col min="10250" max="10250" width="6.375" style="17" customWidth="1"/>
    <col min="10251" max="10251" width="6.25" style="17" customWidth="1"/>
    <col min="10252" max="10252" width="2.25" style="17" bestFit="1" customWidth="1"/>
    <col min="10253" max="10253" width="7.25" style="17" customWidth="1"/>
    <col min="10254" max="10254" width="6.875" style="17" customWidth="1"/>
    <col min="10255" max="10255" width="2.25" style="17" bestFit="1" customWidth="1"/>
    <col min="10256" max="10256" width="7.125" style="17" customWidth="1"/>
    <col min="10257" max="10257" width="6.75" style="17" customWidth="1"/>
    <col min="10258" max="10258" width="2.25" style="17" bestFit="1" customWidth="1"/>
    <col min="10259" max="10259" width="6.875" style="17" customWidth="1"/>
    <col min="10260" max="10260" width="7.375" style="17" customWidth="1"/>
    <col min="10261" max="10261" width="2.25" style="17" bestFit="1" customWidth="1"/>
    <col min="10262" max="10262" width="6.75" style="17" customWidth="1"/>
    <col min="10263" max="10263" width="6.375" style="17" customWidth="1"/>
    <col min="10264" max="10264" width="2.25" style="17" bestFit="1" customWidth="1"/>
    <col min="10265" max="10265" width="7.5" style="17" customWidth="1"/>
    <col min="10266" max="10266" width="7.125" style="17" customWidth="1"/>
    <col min="10267" max="10267" width="2.25" style="17" bestFit="1" customWidth="1"/>
    <col min="10268" max="10268" width="5" style="17" customWidth="1"/>
    <col min="10269" max="10269" width="5.375" style="17" customWidth="1"/>
    <col min="10270" max="10270" width="5.75" style="17" customWidth="1"/>
    <col min="10271" max="10271" width="5.875" style="17" customWidth="1"/>
    <col min="10272" max="10272" width="4.125" style="17" customWidth="1"/>
    <col min="10273" max="10273" width="4.375" style="17" customWidth="1"/>
    <col min="10274" max="10274" width="3.875" style="17" customWidth="1"/>
    <col min="10275" max="10275" width="6.125" style="17" customWidth="1"/>
    <col min="10276" max="10496" width="12.625" style="17"/>
    <col min="10497" max="10498" width="2.375" style="17" customWidth="1"/>
    <col min="10499" max="10499" width="2.25" style="17" bestFit="1" customWidth="1"/>
    <col min="10500" max="10500" width="5.875" style="17" customWidth="1"/>
    <col min="10501" max="10501" width="6.375" style="17" customWidth="1"/>
    <col min="10502" max="10502" width="2.25" style="17" bestFit="1" customWidth="1"/>
    <col min="10503" max="10503" width="5.75" style="17" customWidth="1"/>
    <col min="10504" max="10504" width="6.75" style="17" customWidth="1"/>
    <col min="10505" max="10505" width="2.25" style="17" bestFit="1" customWidth="1"/>
    <col min="10506" max="10506" width="6.375" style="17" customWidth="1"/>
    <col min="10507" max="10507" width="6.25" style="17" customWidth="1"/>
    <col min="10508" max="10508" width="2.25" style="17" bestFit="1" customWidth="1"/>
    <col min="10509" max="10509" width="7.25" style="17" customWidth="1"/>
    <col min="10510" max="10510" width="6.875" style="17" customWidth="1"/>
    <col min="10511" max="10511" width="2.25" style="17" bestFit="1" customWidth="1"/>
    <col min="10512" max="10512" width="7.125" style="17" customWidth="1"/>
    <col min="10513" max="10513" width="6.75" style="17" customWidth="1"/>
    <col min="10514" max="10514" width="2.25" style="17" bestFit="1" customWidth="1"/>
    <col min="10515" max="10515" width="6.875" style="17" customWidth="1"/>
    <col min="10516" max="10516" width="7.375" style="17" customWidth="1"/>
    <col min="10517" max="10517" width="2.25" style="17" bestFit="1" customWidth="1"/>
    <col min="10518" max="10518" width="6.75" style="17" customWidth="1"/>
    <col min="10519" max="10519" width="6.375" style="17" customWidth="1"/>
    <col min="10520" max="10520" width="2.25" style="17" bestFit="1" customWidth="1"/>
    <col min="10521" max="10521" width="7.5" style="17" customWidth="1"/>
    <col min="10522" max="10522" width="7.125" style="17" customWidth="1"/>
    <col min="10523" max="10523" width="2.25" style="17" bestFit="1" customWidth="1"/>
    <col min="10524" max="10524" width="5" style="17" customWidth="1"/>
    <col min="10525" max="10525" width="5.375" style="17" customWidth="1"/>
    <col min="10526" max="10526" width="5.75" style="17" customWidth="1"/>
    <col min="10527" max="10527" width="5.875" style="17" customWidth="1"/>
    <col min="10528" max="10528" width="4.125" style="17" customWidth="1"/>
    <col min="10529" max="10529" width="4.375" style="17" customWidth="1"/>
    <col min="10530" max="10530" width="3.875" style="17" customWidth="1"/>
    <col min="10531" max="10531" width="6.125" style="17" customWidth="1"/>
    <col min="10532" max="10752" width="12.625" style="17"/>
    <col min="10753" max="10754" width="2.375" style="17" customWidth="1"/>
    <col min="10755" max="10755" width="2.25" style="17" bestFit="1" customWidth="1"/>
    <col min="10756" max="10756" width="5.875" style="17" customWidth="1"/>
    <col min="10757" max="10757" width="6.375" style="17" customWidth="1"/>
    <col min="10758" max="10758" width="2.25" style="17" bestFit="1" customWidth="1"/>
    <col min="10759" max="10759" width="5.75" style="17" customWidth="1"/>
    <col min="10760" max="10760" width="6.75" style="17" customWidth="1"/>
    <col min="10761" max="10761" width="2.25" style="17" bestFit="1" customWidth="1"/>
    <col min="10762" max="10762" width="6.375" style="17" customWidth="1"/>
    <col min="10763" max="10763" width="6.25" style="17" customWidth="1"/>
    <col min="10764" max="10764" width="2.25" style="17" bestFit="1" customWidth="1"/>
    <col min="10765" max="10765" width="7.25" style="17" customWidth="1"/>
    <col min="10766" max="10766" width="6.875" style="17" customWidth="1"/>
    <col min="10767" max="10767" width="2.25" style="17" bestFit="1" customWidth="1"/>
    <col min="10768" max="10768" width="7.125" style="17" customWidth="1"/>
    <col min="10769" max="10769" width="6.75" style="17" customWidth="1"/>
    <col min="10770" max="10770" width="2.25" style="17" bestFit="1" customWidth="1"/>
    <col min="10771" max="10771" width="6.875" style="17" customWidth="1"/>
    <col min="10772" max="10772" width="7.375" style="17" customWidth="1"/>
    <col min="10773" max="10773" width="2.25" style="17" bestFit="1" customWidth="1"/>
    <col min="10774" max="10774" width="6.75" style="17" customWidth="1"/>
    <col min="10775" max="10775" width="6.375" style="17" customWidth="1"/>
    <col min="10776" max="10776" width="2.25" style="17" bestFit="1" customWidth="1"/>
    <col min="10777" max="10777" width="7.5" style="17" customWidth="1"/>
    <col min="10778" max="10778" width="7.125" style="17" customWidth="1"/>
    <col min="10779" max="10779" width="2.25" style="17" bestFit="1" customWidth="1"/>
    <col min="10780" max="10780" width="5" style="17" customWidth="1"/>
    <col min="10781" max="10781" width="5.375" style="17" customWidth="1"/>
    <col min="10782" max="10782" width="5.75" style="17" customWidth="1"/>
    <col min="10783" max="10783" width="5.875" style="17" customWidth="1"/>
    <col min="10784" max="10784" width="4.125" style="17" customWidth="1"/>
    <col min="10785" max="10785" width="4.375" style="17" customWidth="1"/>
    <col min="10786" max="10786" width="3.875" style="17" customWidth="1"/>
    <col min="10787" max="10787" width="6.125" style="17" customWidth="1"/>
    <col min="10788" max="11008" width="12.625" style="17"/>
    <col min="11009" max="11010" width="2.375" style="17" customWidth="1"/>
    <col min="11011" max="11011" width="2.25" style="17" bestFit="1" customWidth="1"/>
    <col min="11012" max="11012" width="5.875" style="17" customWidth="1"/>
    <col min="11013" max="11013" width="6.375" style="17" customWidth="1"/>
    <col min="11014" max="11014" width="2.25" style="17" bestFit="1" customWidth="1"/>
    <col min="11015" max="11015" width="5.75" style="17" customWidth="1"/>
    <col min="11016" max="11016" width="6.75" style="17" customWidth="1"/>
    <col min="11017" max="11017" width="2.25" style="17" bestFit="1" customWidth="1"/>
    <col min="11018" max="11018" width="6.375" style="17" customWidth="1"/>
    <col min="11019" max="11019" width="6.25" style="17" customWidth="1"/>
    <col min="11020" max="11020" width="2.25" style="17" bestFit="1" customWidth="1"/>
    <col min="11021" max="11021" width="7.25" style="17" customWidth="1"/>
    <col min="11022" max="11022" width="6.875" style="17" customWidth="1"/>
    <col min="11023" max="11023" width="2.25" style="17" bestFit="1" customWidth="1"/>
    <col min="11024" max="11024" width="7.125" style="17" customWidth="1"/>
    <col min="11025" max="11025" width="6.75" style="17" customWidth="1"/>
    <col min="11026" max="11026" width="2.25" style="17" bestFit="1" customWidth="1"/>
    <col min="11027" max="11027" width="6.875" style="17" customWidth="1"/>
    <col min="11028" max="11028" width="7.375" style="17" customWidth="1"/>
    <col min="11029" max="11029" width="2.25" style="17" bestFit="1" customWidth="1"/>
    <col min="11030" max="11030" width="6.75" style="17" customWidth="1"/>
    <col min="11031" max="11031" width="6.375" style="17" customWidth="1"/>
    <col min="11032" max="11032" width="2.25" style="17" bestFit="1" customWidth="1"/>
    <col min="11033" max="11033" width="7.5" style="17" customWidth="1"/>
    <col min="11034" max="11034" width="7.125" style="17" customWidth="1"/>
    <col min="11035" max="11035" width="2.25" style="17" bestFit="1" customWidth="1"/>
    <col min="11036" max="11036" width="5" style="17" customWidth="1"/>
    <col min="11037" max="11037" width="5.375" style="17" customWidth="1"/>
    <col min="11038" max="11038" width="5.75" style="17" customWidth="1"/>
    <col min="11039" max="11039" width="5.875" style="17" customWidth="1"/>
    <col min="11040" max="11040" width="4.125" style="17" customWidth="1"/>
    <col min="11041" max="11041" width="4.375" style="17" customWidth="1"/>
    <col min="11042" max="11042" width="3.875" style="17" customWidth="1"/>
    <col min="11043" max="11043" width="6.125" style="17" customWidth="1"/>
    <col min="11044" max="11264" width="12.625" style="17"/>
    <col min="11265" max="11266" width="2.375" style="17" customWidth="1"/>
    <col min="11267" max="11267" width="2.25" style="17" bestFit="1" customWidth="1"/>
    <col min="11268" max="11268" width="5.875" style="17" customWidth="1"/>
    <col min="11269" max="11269" width="6.375" style="17" customWidth="1"/>
    <col min="11270" max="11270" width="2.25" style="17" bestFit="1" customWidth="1"/>
    <col min="11271" max="11271" width="5.75" style="17" customWidth="1"/>
    <col min="11272" max="11272" width="6.75" style="17" customWidth="1"/>
    <col min="11273" max="11273" width="2.25" style="17" bestFit="1" customWidth="1"/>
    <col min="11274" max="11274" width="6.375" style="17" customWidth="1"/>
    <col min="11275" max="11275" width="6.25" style="17" customWidth="1"/>
    <col min="11276" max="11276" width="2.25" style="17" bestFit="1" customWidth="1"/>
    <col min="11277" max="11277" width="7.25" style="17" customWidth="1"/>
    <col min="11278" max="11278" width="6.875" style="17" customWidth="1"/>
    <col min="11279" max="11279" width="2.25" style="17" bestFit="1" customWidth="1"/>
    <col min="11280" max="11280" width="7.125" style="17" customWidth="1"/>
    <col min="11281" max="11281" width="6.75" style="17" customWidth="1"/>
    <col min="11282" max="11282" width="2.25" style="17" bestFit="1" customWidth="1"/>
    <col min="11283" max="11283" width="6.875" style="17" customWidth="1"/>
    <col min="11284" max="11284" width="7.375" style="17" customWidth="1"/>
    <col min="11285" max="11285" width="2.25" style="17" bestFit="1" customWidth="1"/>
    <col min="11286" max="11286" width="6.75" style="17" customWidth="1"/>
    <col min="11287" max="11287" width="6.375" style="17" customWidth="1"/>
    <col min="11288" max="11288" width="2.25" style="17" bestFit="1" customWidth="1"/>
    <col min="11289" max="11289" width="7.5" style="17" customWidth="1"/>
    <col min="11290" max="11290" width="7.125" style="17" customWidth="1"/>
    <col min="11291" max="11291" width="2.25" style="17" bestFit="1" customWidth="1"/>
    <col min="11292" max="11292" width="5" style="17" customWidth="1"/>
    <col min="11293" max="11293" width="5.375" style="17" customWidth="1"/>
    <col min="11294" max="11294" width="5.75" style="17" customWidth="1"/>
    <col min="11295" max="11295" width="5.875" style="17" customWidth="1"/>
    <col min="11296" max="11296" width="4.125" style="17" customWidth="1"/>
    <col min="11297" max="11297" width="4.375" style="17" customWidth="1"/>
    <col min="11298" max="11298" width="3.875" style="17" customWidth="1"/>
    <col min="11299" max="11299" width="6.125" style="17" customWidth="1"/>
    <col min="11300" max="11520" width="12.625" style="17"/>
    <col min="11521" max="11522" width="2.375" style="17" customWidth="1"/>
    <col min="11523" max="11523" width="2.25" style="17" bestFit="1" customWidth="1"/>
    <col min="11524" max="11524" width="5.875" style="17" customWidth="1"/>
    <col min="11525" max="11525" width="6.375" style="17" customWidth="1"/>
    <col min="11526" max="11526" width="2.25" style="17" bestFit="1" customWidth="1"/>
    <col min="11527" max="11527" width="5.75" style="17" customWidth="1"/>
    <col min="11528" max="11528" width="6.75" style="17" customWidth="1"/>
    <col min="11529" max="11529" width="2.25" style="17" bestFit="1" customWidth="1"/>
    <col min="11530" max="11530" width="6.375" style="17" customWidth="1"/>
    <col min="11531" max="11531" width="6.25" style="17" customWidth="1"/>
    <col min="11532" max="11532" width="2.25" style="17" bestFit="1" customWidth="1"/>
    <col min="11533" max="11533" width="7.25" style="17" customWidth="1"/>
    <col min="11534" max="11534" width="6.875" style="17" customWidth="1"/>
    <col min="11535" max="11535" width="2.25" style="17" bestFit="1" customWidth="1"/>
    <col min="11536" max="11536" width="7.125" style="17" customWidth="1"/>
    <col min="11537" max="11537" width="6.75" style="17" customWidth="1"/>
    <col min="11538" max="11538" width="2.25" style="17" bestFit="1" customWidth="1"/>
    <col min="11539" max="11539" width="6.875" style="17" customWidth="1"/>
    <col min="11540" max="11540" width="7.375" style="17" customWidth="1"/>
    <col min="11541" max="11541" width="2.25" style="17" bestFit="1" customWidth="1"/>
    <col min="11542" max="11542" width="6.75" style="17" customWidth="1"/>
    <col min="11543" max="11543" width="6.375" style="17" customWidth="1"/>
    <col min="11544" max="11544" width="2.25" style="17" bestFit="1" customWidth="1"/>
    <col min="11545" max="11545" width="7.5" style="17" customWidth="1"/>
    <col min="11546" max="11546" width="7.125" style="17" customWidth="1"/>
    <col min="11547" max="11547" width="2.25" style="17" bestFit="1" customWidth="1"/>
    <col min="11548" max="11548" width="5" style="17" customWidth="1"/>
    <col min="11549" max="11549" width="5.375" style="17" customWidth="1"/>
    <col min="11550" max="11550" width="5.75" style="17" customWidth="1"/>
    <col min="11551" max="11551" width="5.875" style="17" customWidth="1"/>
    <col min="11552" max="11552" width="4.125" style="17" customWidth="1"/>
    <col min="11553" max="11553" width="4.375" style="17" customWidth="1"/>
    <col min="11554" max="11554" width="3.875" style="17" customWidth="1"/>
    <col min="11555" max="11555" width="6.125" style="17" customWidth="1"/>
    <col min="11556" max="11776" width="12.625" style="17"/>
    <col min="11777" max="11778" width="2.375" style="17" customWidth="1"/>
    <col min="11779" max="11779" width="2.25" style="17" bestFit="1" customWidth="1"/>
    <col min="11780" max="11780" width="5.875" style="17" customWidth="1"/>
    <col min="11781" max="11781" width="6.375" style="17" customWidth="1"/>
    <col min="11782" max="11782" width="2.25" style="17" bestFit="1" customWidth="1"/>
    <col min="11783" max="11783" width="5.75" style="17" customWidth="1"/>
    <col min="11784" max="11784" width="6.75" style="17" customWidth="1"/>
    <col min="11785" max="11785" width="2.25" style="17" bestFit="1" customWidth="1"/>
    <col min="11786" max="11786" width="6.375" style="17" customWidth="1"/>
    <col min="11787" max="11787" width="6.25" style="17" customWidth="1"/>
    <col min="11788" max="11788" width="2.25" style="17" bestFit="1" customWidth="1"/>
    <col min="11789" max="11789" width="7.25" style="17" customWidth="1"/>
    <col min="11790" max="11790" width="6.875" style="17" customWidth="1"/>
    <col min="11791" max="11791" width="2.25" style="17" bestFit="1" customWidth="1"/>
    <col min="11792" max="11792" width="7.125" style="17" customWidth="1"/>
    <col min="11793" max="11793" width="6.75" style="17" customWidth="1"/>
    <col min="11794" max="11794" width="2.25" style="17" bestFit="1" customWidth="1"/>
    <col min="11795" max="11795" width="6.875" style="17" customWidth="1"/>
    <col min="11796" max="11796" width="7.375" style="17" customWidth="1"/>
    <col min="11797" max="11797" width="2.25" style="17" bestFit="1" customWidth="1"/>
    <col min="11798" max="11798" width="6.75" style="17" customWidth="1"/>
    <col min="11799" max="11799" width="6.375" style="17" customWidth="1"/>
    <col min="11800" max="11800" width="2.25" style="17" bestFit="1" customWidth="1"/>
    <col min="11801" max="11801" width="7.5" style="17" customWidth="1"/>
    <col min="11802" max="11802" width="7.125" style="17" customWidth="1"/>
    <col min="11803" max="11803" width="2.25" style="17" bestFit="1" customWidth="1"/>
    <col min="11804" max="11804" width="5" style="17" customWidth="1"/>
    <col min="11805" max="11805" width="5.375" style="17" customWidth="1"/>
    <col min="11806" max="11806" width="5.75" style="17" customWidth="1"/>
    <col min="11807" max="11807" width="5.875" style="17" customWidth="1"/>
    <col min="11808" max="11808" width="4.125" style="17" customWidth="1"/>
    <col min="11809" max="11809" width="4.375" style="17" customWidth="1"/>
    <col min="11810" max="11810" width="3.875" style="17" customWidth="1"/>
    <col min="11811" max="11811" width="6.125" style="17" customWidth="1"/>
    <col min="11812" max="12032" width="12.625" style="17"/>
    <col min="12033" max="12034" width="2.375" style="17" customWidth="1"/>
    <col min="12035" max="12035" width="2.25" style="17" bestFit="1" customWidth="1"/>
    <col min="12036" max="12036" width="5.875" style="17" customWidth="1"/>
    <col min="12037" max="12037" width="6.375" style="17" customWidth="1"/>
    <col min="12038" max="12038" width="2.25" style="17" bestFit="1" customWidth="1"/>
    <col min="12039" max="12039" width="5.75" style="17" customWidth="1"/>
    <col min="12040" max="12040" width="6.75" style="17" customWidth="1"/>
    <col min="12041" max="12041" width="2.25" style="17" bestFit="1" customWidth="1"/>
    <col min="12042" max="12042" width="6.375" style="17" customWidth="1"/>
    <col min="12043" max="12043" width="6.25" style="17" customWidth="1"/>
    <col min="12044" max="12044" width="2.25" style="17" bestFit="1" customWidth="1"/>
    <col min="12045" max="12045" width="7.25" style="17" customWidth="1"/>
    <col min="12046" max="12046" width="6.875" style="17" customWidth="1"/>
    <col min="12047" max="12047" width="2.25" style="17" bestFit="1" customWidth="1"/>
    <col min="12048" max="12048" width="7.125" style="17" customWidth="1"/>
    <col min="12049" max="12049" width="6.75" style="17" customWidth="1"/>
    <col min="12050" max="12050" width="2.25" style="17" bestFit="1" customWidth="1"/>
    <col min="12051" max="12051" width="6.875" style="17" customWidth="1"/>
    <col min="12052" max="12052" width="7.375" style="17" customWidth="1"/>
    <col min="12053" max="12053" width="2.25" style="17" bestFit="1" customWidth="1"/>
    <col min="12054" max="12054" width="6.75" style="17" customWidth="1"/>
    <col min="12055" max="12055" width="6.375" style="17" customWidth="1"/>
    <col min="12056" max="12056" width="2.25" style="17" bestFit="1" customWidth="1"/>
    <col min="12057" max="12057" width="7.5" style="17" customWidth="1"/>
    <col min="12058" max="12058" width="7.125" style="17" customWidth="1"/>
    <col min="12059" max="12059" width="2.25" style="17" bestFit="1" customWidth="1"/>
    <col min="12060" max="12060" width="5" style="17" customWidth="1"/>
    <col min="12061" max="12061" width="5.375" style="17" customWidth="1"/>
    <col min="12062" max="12062" width="5.75" style="17" customWidth="1"/>
    <col min="12063" max="12063" width="5.875" style="17" customWidth="1"/>
    <col min="12064" max="12064" width="4.125" style="17" customWidth="1"/>
    <col min="12065" max="12065" width="4.375" style="17" customWidth="1"/>
    <col min="12066" max="12066" width="3.875" style="17" customWidth="1"/>
    <col min="12067" max="12067" width="6.125" style="17" customWidth="1"/>
    <col min="12068" max="12288" width="12.625" style="17"/>
    <col min="12289" max="12290" width="2.375" style="17" customWidth="1"/>
    <col min="12291" max="12291" width="2.25" style="17" bestFit="1" customWidth="1"/>
    <col min="12292" max="12292" width="5.875" style="17" customWidth="1"/>
    <col min="12293" max="12293" width="6.375" style="17" customWidth="1"/>
    <col min="12294" max="12294" width="2.25" style="17" bestFit="1" customWidth="1"/>
    <col min="12295" max="12295" width="5.75" style="17" customWidth="1"/>
    <col min="12296" max="12296" width="6.75" style="17" customWidth="1"/>
    <col min="12297" max="12297" width="2.25" style="17" bestFit="1" customWidth="1"/>
    <col min="12298" max="12298" width="6.375" style="17" customWidth="1"/>
    <col min="12299" max="12299" width="6.25" style="17" customWidth="1"/>
    <col min="12300" max="12300" width="2.25" style="17" bestFit="1" customWidth="1"/>
    <col min="12301" max="12301" width="7.25" style="17" customWidth="1"/>
    <col min="12302" max="12302" width="6.875" style="17" customWidth="1"/>
    <col min="12303" max="12303" width="2.25" style="17" bestFit="1" customWidth="1"/>
    <col min="12304" max="12304" width="7.125" style="17" customWidth="1"/>
    <col min="12305" max="12305" width="6.75" style="17" customWidth="1"/>
    <col min="12306" max="12306" width="2.25" style="17" bestFit="1" customWidth="1"/>
    <col min="12307" max="12307" width="6.875" style="17" customWidth="1"/>
    <col min="12308" max="12308" width="7.375" style="17" customWidth="1"/>
    <col min="12309" max="12309" width="2.25" style="17" bestFit="1" customWidth="1"/>
    <col min="12310" max="12310" width="6.75" style="17" customWidth="1"/>
    <col min="12311" max="12311" width="6.375" style="17" customWidth="1"/>
    <col min="12312" max="12312" width="2.25" style="17" bestFit="1" customWidth="1"/>
    <col min="12313" max="12313" width="7.5" style="17" customWidth="1"/>
    <col min="12314" max="12314" width="7.125" style="17" customWidth="1"/>
    <col min="12315" max="12315" width="2.25" style="17" bestFit="1" customWidth="1"/>
    <col min="12316" max="12316" width="5" style="17" customWidth="1"/>
    <col min="12317" max="12317" width="5.375" style="17" customWidth="1"/>
    <col min="12318" max="12318" width="5.75" style="17" customWidth="1"/>
    <col min="12319" max="12319" width="5.875" style="17" customWidth="1"/>
    <col min="12320" max="12320" width="4.125" style="17" customWidth="1"/>
    <col min="12321" max="12321" width="4.375" style="17" customWidth="1"/>
    <col min="12322" max="12322" width="3.875" style="17" customWidth="1"/>
    <col min="12323" max="12323" width="6.125" style="17" customWidth="1"/>
    <col min="12324" max="12544" width="12.625" style="17"/>
    <col min="12545" max="12546" width="2.375" style="17" customWidth="1"/>
    <col min="12547" max="12547" width="2.25" style="17" bestFit="1" customWidth="1"/>
    <col min="12548" max="12548" width="5.875" style="17" customWidth="1"/>
    <col min="12549" max="12549" width="6.375" style="17" customWidth="1"/>
    <col min="12550" max="12550" width="2.25" style="17" bestFit="1" customWidth="1"/>
    <col min="12551" max="12551" width="5.75" style="17" customWidth="1"/>
    <col min="12552" max="12552" width="6.75" style="17" customWidth="1"/>
    <col min="12553" max="12553" width="2.25" style="17" bestFit="1" customWidth="1"/>
    <col min="12554" max="12554" width="6.375" style="17" customWidth="1"/>
    <col min="12555" max="12555" width="6.25" style="17" customWidth="1"/>
    <col min="12556" max="12556" width="2.25" style="17" bestFit="1" customWidth="1"/>
    <col min="12557" max="12557" width="7.25" style="17" customWidth="1"/>
    <col min="12558" max="12558" width="6.875" style="17" customWidth="1"/>
    <col min="12559" max="12559" width="2.25" style="17" bestFit="1" customWidth="1"/>
    <col min="12560" max="12560" width="7.125" style="17" customWidth="1"/>
    <col min="12561" max="12561" width="6.75" style="17" customWidth="1"/>
    <col min="12562" max="12562" width="2.25" style="17" bestFit="1" customWidth="1"/>
    <col min="12563" max="12563" width="6.875" style="17" customWidth="1"/>
    <col min="12564" max="12564" width="7.375" style="17" customWidth="1"/>
    <col min="12565" max="12565" width="2.25" style="17" bestFit="1" customWidth="1"/>
    <col min="12566" max="12566" width="6.75" style="17" customWidth="1"/>
    <col min="12567" max="12567" width="6.375" style="17" customWidth="1"/>
    <col min="12568" max="12568" width="2.25" style="17" bestFit="1" customWidth="1"/>
    <col min="12569" max="12569" width="7.5" style="17" customWidth="1"/>
    <col min="12570" max="12570" width="7.125" style="17" customWidth="1"/>
    <col min="12571" max="12571" width="2.25" style="17" bestFit="1" customWidth="1"/>
    <col min="12572" max="12572" width="5" style="17" customWidth="1"/>
    <col min="12573" max="12573" width="5.375" style="17" customWidth="1"/>
    <col min="12574" max="12574" width="5.75" style="17" customWidth="1"/>
    <col min="12575" max="12575" width="5.875" style="17" customWidth="1"/>
    <col min="12576" max="12576" width="4.125" style="17" customWidth="1"/>
    <col min="12577" max="12577" width="4.375" style="17" customWidth="1"/>
    <col min="12578" max="12578" width="3.875" style="17" customWidth="1"/>
    <col min="12579" max="12579" width="6.125" style="17" customWidth="1"/>
    <col min="12580" max="12800" width="12.625" style="17"/>
    <col min="12801" max="12802" width="2.375" style="17" customWidth="1"/>
    <col min="12803" max="12803" width="2.25" style="17" bestFit="1" customWidth="1"/>
    <col min="12804" max="12804" width="5.875" style="17" customWidth="1"/>
    <col min="12805" max="12805" width="6.375" style="17" customWidth="1"/>
    <col min="12806" max="12806" width="2.25" style="17" bestFit="1" customWidth="1"/>
    <col min="12807" max="12807" width="5.75" style="17" customWidth="1"/>
    <col min="12808" max="12808" width="6.75" style="17" customWidth="1"/>
    <col min="12809" max="12809" width="2.25" style="17" bestFit="1" customWidth="1"/>
    <col min="12810" max="12810" width="6.375" style="17" customWidth="1"/>
    <col min="12811" max="12811" width="6.25" style="17" customWidth="1"/>
    <col min="12812" max="12812" width="2.25" style="17" bestFit="1" customWidth="1"/>
    <col min="12813" max="12813" width="7.25" style="17" customWidth="1"/>
    <col min="12814" max="12814" width="6.875" style="17" customWidth="1"/>
    <col min="12815" max="12815" width="2.25" style="17" bestFit="1" customWidth="1"/>
    <col min="12816" max="12816" width="7.125" style="17" customWidth="1"/>
    <col min="12817" max="12817" width="6.75" style="17" customWidth="1"/>
    <col min="12818" max="12818" width="2.25" style="17" bestFit="1" customWidth="1"/>
    <col min="12819" max="12819" width="6.875" style="17" customWidth="1"/>
    <col min="12820" max="12820" width="7.375" style="17" customWidth="1"/>
    <col min="12821" max="12821" width="2.25" style="17" bestFit="1" customWidth="1"/>
    <col min="12822" max="12822" width="6.75" style="17" customWidth="1"/>
    <col min="12823" max="12823" width="6.375" style="17" customWidth="1"/>
    <col min="12824" max="12824" width="2.25" style="17" bestFit="1" customWidth="1"/>
    <col min="12825" max="12825" width="7.5" style="17" customWidth="1"/>
    <col min="12826" max="12826" width="7.125" style="17" customWidth="1"/>
    <col min="12827" max="12827" width="2.25" style="17" bestFit="1" customWidth="1"/>
    <col min="12828" max="12828" width="5" style="17" customWidth="1"/>
    <col min="12829" max="12829" width="5.375" style="17" customWidth="1"/>
    <col min="12830" max="12830" width="5.75" style="17" customWidth="1"/>
    <col min="12831" max="12831" width="5.875" style="17" customWidth="1"/>
    <col min="12832" max="12832" width="4.125" style="17" customWidth="1"/>
    <col min="12833" max="12833" width="4.375" style="17" customWidth="1"/>
    <col min="12834" max="12834" width="3.875" style="17" customWidth="1"/>
    <col min="12835" max="12835" width="6.125" style="17" customWidth="1"/>
    <col min="12836" max="13056" width="12.625" style="17"/>
    <col min="13057" max="13058" width="2.375" style="17" customWidth="1"/>
    <col min="13059" max="13059" width="2.25" style="17" bestFit="1" customWidth="1"/>
    <col min="13060" max="13060" width="5.875" style="17" customWidth="1"/>
    <col min="13061" max="13061" width="6.375" style="17" customWidth="1"/>
    <col min="13062" max="13062" width="2.25" style="17" bestFit="1" customWidth="1"/>
    <col min="13063" max="13063" width="5.75" style="17" customWidth="1"/>
    <col min="13064" max="13064" width="6.75" style="17" customWidth="1"/>
    <col min="13065" max="13065" width="2.25" style="17" bestFit="1" customWidth="1"/>
    <col min="13066" max="13066" width="6.375" style="17" customWidth="1"/>
    <col min="13067" max="13067" width="6.25" style="17" customWidth="1"/>
    <col min="13068" max="13068" width="2.25" style="17" bestFit="1" customWidth="1"/>
    <col min="13069" max="13069" width="7.25" style="17" customWidth="1"/>
    <col min="13070" max="13070" width="6.875" style="17" customWidth="1"/>
    <col min="13071" max="13071" width="2.25" style="17" bestFit="1" customWidth="1"/>
    <col min="13072" max="13072" width="7.125" style="17" customWidth="1"/>
    <col min="13073" max="13073" width="6.75" style="17" customWidth="1"/>
    <col min="13074" max="13074" width="2.25" style="17" bestFit="1" customWidth="1"/>
    <col min="13075" max="13075" width="6.875" style="17" customWidth="1"/>
    <col min="13076" max="13076" width="7.375" style="17" customWidth="1"/>
    <col min="13077" max="13077" width="2.25" style="17" bestFit="1" customWidth="1"/>
    <col min="13078" max="13078" width="6.75" style="17" customWidth="1"/>
    <col min="13079" max="13079" width="6.375" style="17" customWidth="1"/>
    <col min="13080" max="13080" width="2.25" style="17" bestFit="1" customWidth="1"/>
    <col min="13081" max="13081" width="7.5" style="17" customWidth="1"/>
    <col min="13082" max="13082" width="7.125" style="17" customWidth="1"/>
    <col min="13083" max="13083" width="2.25" style="17" bestFit="1" customWidth="1"/>
    <col min="13084" max="13084" width="5" style="17" customWidth="1"/>
    <col min="13085" max="13085" width="5.375" style="17" customWidth="1"/>
    <col min="13086" max="13086" width="5.75" style="17" customWidth="1"/>
    <col min="13087" max="13087" width="5.875" style="17" customWidth="1"/>
    <col min="13088" max="13088" width="4.125" style="17" customWidth="1"/>
    <col min="13089" max="13089" width="4.375" style="17" customWidth="1"/>
    <col min="13090" max="13090" width="3.875" style="17" customWidth="1"/>
    <col min="13091" max="13091" width="6.125" style="17" customWidth="1"/>
    <col min="13092" max="13312" width="12.625" style="17"/>
    <col min="13313" max="13314" width="2.375" style="17" customWidth="1"/>
    <col min="13315" max="13315" width="2.25" style="17" bestFit="1" customWidth="1"/>
    <col min="13316" max="13316" width="5.875" style="17" customWidth="1"/>
    <col min="13317" max="13317" width="6.375" style="17" customWidth="1"/>
    <col min="13318" max="13318" width="2.25" style="17" bestFit="1" customWidth="1"/>
    <col min="13319" max="13319" width="5.75" style="17" customWidth="1"/>
    <col min="13320" max="13320" width="6.75" style="17" customWidth="1"/>
    <col min="13321" max="13321" width="2.25" style="17" bestFit="1" customWidth="1"/>
    <col min="13322" max="13322" width="6.375" style="17" customWidth="1"/>
    <col min="13323" max="13323" width="6.25" style="17" customWidth="1"/>
    <col min="13324" max="13324" width="2.25" style="17" bestFit="1" customWidth="1"/>
    <col min="13325" max="13325" width="7.25" style="17" customWidth="1"/>
    <col min="13326" max="13326" width="6.875" style="17" customWidth="1"/>
    <col min="13327" max="13327" width="2.25" style="17" bestFit="1" customWidth="1"/>
    <col min="13328" max="13328" width="7.125" style="17" customWidth="1"/>
    <col min="13329" max="13329" width="6.75" style="17" customWidth="1"/>
    <col min="13330" max="13330" width="2.25" style="17" bestFit="1" customWidth="1"/>
    <col min="13331" max="13331" width="6.875" style="17" customWidth="1"/>
    <col min="13332" max="13332" width="7.375" style="17" customWidth="1"/>
    <col min="13333" max="13333" width="2.25" style="17" bestFit="1" customWidth="1"/>
    <col min="13334" max="13334" width="6.75" style="17" customWidth="1"/>
    <col min="13335" max="13335" width="6.375" style="17" customWidth="1"/>
    <col min="13336" max="13336" width="2.25" style="17" bestFit="1" customWidth="1"/>
    <col min="13337" max="13337" width="7.5" style="17" customWidth="1"/>
    <col min="13338" max="13338" width="7.125" style="17" customWidth="1"/>
    <col min="13339" max="13339" width="2.25" style="17" bestFit="1" customWidth="1"/>
    <col min="13340" max="13340" width="5" style="17" customWidth="1"/>
    <col min="13341" max="13341" width="5.375" style="17" customWidth="1"/>
    <col min="13342" max="13342" width="5.75" style="17" customWidth="1"/>
    <col min="13343" max="13343" width="5.875" style="17" customWidth="1"/>
    <col min="13344" max="13344" width="4.125" style="17" customWidth="1"/>
    <col min="13345" max="13345" width="4.375" style="17" customWidth="1"/>
    <col min="13346" max="13346" width="3.875" style="17" customWidth="1"/>
    <col min="13347" max="13347" width="6.125" style="17" customWidth="1"/>
    <col min="13348" max="13568" width="12.625" style="17"/>
    <col min="13569" max="13570" width="2.375" style="17" customWidth="1"/>
    <col min="13571" max="13571" width="2.25" style="17" bestFit="1" customWidth="1"/>
    <col min="13572" max="13572" width="5.875" style="17" customWidth="1"/>
    <col min="13573" max="13573" width="6.375" style="17" customWidth="1"/>
    <col min="13574" max="13574" width="2.25" style="17" bestFit="1" customWidth="1"/>
    <col min="13575" max="13575" width="5.75" style="17" customWidth="1"/>
    <col min="13576" max="13576" width="6.75" style="17" customWidth="1"/>
    <col min="13577" max="13577" width="2.25" style="17" bestFit="1" customWidth="1"/>
    <col min="13578" max="13578" width="6.375" style="17" customWidth="1"/>
    <col min="13579" max="13579" width="6.25" style="17" customWidth="1"/>
    <col min="13580" max="13580" width="2.25" style="17" bestFit="1" customWidth="1"/>
    <col min="13581" max="13581" width="7.25" style="17" customWidth="1"/>
    <col min="13582" max="13582" width="6.875" style="17" customWidth="1"/>
    <col min="13583" max="13583" width="2.25" style="17" bestFit="1" customWidth="1"/>
    <col min="13584" max="13584" width="7.125" style="17" customWidth="1"/>
    <col min="13585" max="13585" width="6.75" style="17" customWidth="1"/>
    <col min="13586" max="13586" width="2.25" style="17" bestFit="1" customWidth="1"/>
    <col min="13587" max="13587" width="6.875" style="17" customWidth="1"/>
    <col min="13588" max="13588" width="7.375" style="17" customWidth="1"/>
    <col min="13589" max="13589" width="2.25" style="17" bestFit="1" customWidth="1"/>
    <col min="13590" max="13590" width="6.75" style="17" customWidth="1"/>
    <col min="13591" max="13591" width="6.375" style="17" customWidth="1"/>
    <col min="13592" max="13592" width="2.25" style="17" bestFit="1" customWidth="1"/>
    <col min="13593" max="13593" width="7.5" style="17" customWidth="1"/>
    <col min="13594" max="13594" width="7.125" style="17" customWidth="1"/>
    <col min="13595" max="13595" width="2.25" style="17" bestFit="1" customWidth="1"/>
    <col min="13596" max="13596" width="5" style="17" customWidth="1"/>
    <col min="13597" max="13597" width="5.375" style="17" customWidth="1"/>
    <col min="13598" max="13598" width="5.75" style="17" customWidth="1"/>
    <col min="13599" max="13599" width="5.875" style="17" customWidth="1"/>
    <col min="13600" max="13600" width="4.125" style="17" customWidth="1"/>
    <col min="13601" max="13601" width="4.375" style="17" customWidth="1"/>
    <col min="13602" max="13602" width="3.875" style="17" customWidth="1"/>
    <col min="13603" max="13603" width="6.125" style="17" customWidth="1"/>
    <col min="13604" max="13824" width="12.625" style="17"/>
    <col min="13825" max="13826" width="2.375" style="17" customWidth="1"/>
    <col min="13827" max="13827" width="2.25" style="17" bestFit="1" customWidth="1"/>
    <col min="13828" max="13828" width="5.875" style="17" customWidth="1"/>
    <col min="13829" max="13829" width="6.375" style="17" customWidth="1"/>
    <col min="13830" max="13830" width="2.25" style="17" bestFit="1" customWidth="1"/>
    <col min="13831" max="13831" width="5.75" style="17" customWidth="1"/>
    <col min="13832" max="13832" width="6.75" style="17" customWidth="1"/>
    <col min="13833" max="13833" width="2.25" style="17" bestFit="1" customWidth="1"/>
    <col min="13834" max="13834" width="6.375" style="17" customWidth="1"/>
    <col min="13835" max="13835" width="6.25" style="17" customWidth="1"/>
    <col min="13836" max="13836" width="2.25" style="17" bestFit="1" customWidth="1"/>
    <col min="13837" max="13837" width="7.25" style="17" customWidth="1"/>
    <col min="13838" max="13838" width="6.875" style="17" customWidth="1"/>
    <col min="13839" max="13839" width="2.25" style="17" bestFit="1" customWidth="1"/>
    <col min="13840" max="13840" width="7.125" style="17" customWidth="1"/>
    <col min="13841" max="13841" width="6.75" style="17" customWidth="1"/>
    <col min="13842" max="13842" width="2.25" style="17" bestFit="1" customWidth="1"/>
    <col min="13843" max="13843" width="6.875" style="17" customWidth="1"/>
    <col min="13844" max="13844" width="7.375" style="17" customWidth="1"/>
    <col min="13845" max="13845" width="2.25" style="17" bestFit="1" customWidth="1"/>
    <col min="13846" max="13846" width="6.75" style="17" customWidth="1"/>
    <col min="13847" max="13847" width="6.375" style="17" customWidth="1"/>
    <col min="13848" max="13848" width="2.25" style="17" bestFit="1" customWidth="1"/>
    <col min="13849" max="13849" width="7.5" style="17" customWidth="1"/>
    <col min="13850" max="13850" width="7.125" style="17" customWidth="1"/>
    <col min="13851" max="13851" width="2.25" style="17" bestFit="1" customWidth="1"/>
    <col min="13852" max="13852" width="5" style="17" customWidth="1"/>
    <col min="13853" max="13853" width="5.375" style="17" customWidth="1"/>
    <col min="13854" max="13854" width="5.75" style="17" customWidth="1"/>
    <col min="13855" max="13855" width="5.875" style="17" customWidth="1"/>
    <col min="13856" max="13856" width="4.125" style="17" customWidth="1"/>
    <col min="13857" max="13857" width="4.375" style="17" customWidth="1"/>
    <col min="13858" max="13858" width="3.875" style="17" customWidth="1"/>
    <col min="13859" max="13859" width="6.125" style="17" customWidth="1"/>
    <col min="13860" max="14080" width="12.625" style="17"/>
    <col min="14081" max="14082" width="2.375" style="17" customWidth="1"/>
    <col min="14083" max="14083" width="2.25" style="17" bestFit="1" customWidth="1"/>
    <col min="14084" max="14084" width="5.875" style="17" customWidth="1"/>
    <col min="14085" max="14085" width="6.375" style="17" customWidth="1"/>
    <col min="14086" max="14086" width="2.25" style="17" bestFit="1" customWidth="1"/>
    <col min="14087" max="14087" width="5.75" style="17" customWidth="1"/>
    <col min="14088" max="14088" width="6.75" style="17" customWidth="1"/>
    <col min="14089" max="14089" width="2.25" style="17" bestFit="1" customWidth="1"/>
    <col min="14090" max="14090" width="6.375" style="17" customWidth="1"/>
    <col min="14091" max="14091" width="6.25" style="17" customWidth="1"/>
    <col min="14092" max="14092" width="2.25" style="17" bestFit="1" customWidth="1"/>
    <col min="14093" max="14093" width="7.25" style="17" customWidth="1"/>
    <col min="14094" max="14094" width="6.875" style="17" customWidth="1"/>
    <col min="14095" max="14095" width="2.25" style="17" bestFit="1" customWidth="1"/>
    <col min="14096" max="14096" width="7.125" style="17" customWidth="1"/>
    <col min="14097" max="14097" width="6.75" style="17" customWidth="1"/>
    <col min="14098" max="14098" width="2.25" style="17" bestFit="1" customWidth="1"/>
    <col min="14099" max="14099" width="6.875" style="17" customWidth="1"/>
    <col min="14100" max="14100" width="7.375" style="17" customWidth="1"/>
    <col min="14101" max="14101" width="2.25" style="17" bestFit="1" customWidth="1"/>
    <col min="14102" max="14102" width="6.75" style="17" customWidth="1"/>
    <col min="14103" max="14103" width="6.375" style="17" customWidth="1"/>
    <col min="14104" max="14104" width="2.25" style="17" bestFit="1" customWidth="1"/>
    <col min="14105" max="14105" width="7.5" style="17" customWidth="1"/>
    <col min="14106" max="14106" width="7.125" style="17" customWidth="1"/>
    <col min="14107" max="14107" width="2.25" style="17" bestFit="1" customWidth="1"/>
    <col min="14108" max="14108" width="5" style="17" customWidth="1"/>
    <col min="14109" max="14109" width="5.375" style="17" customWidth="1"/>
    <col min="14110" max="14110" width="5.75" style="17" customWidth="1"/>
    <col min="14111" max="14111" width="5.875" style="17" customWidth="1"/>
    <col min="14112" max="14112" width="4.125" style="17" customWidth="1"/>
    <col min="14113" max="14113" width="4.375" style="17" customWidth="1"/>
    <col min="14114" max="14114" width="3.875" style="17" customWidth="1"/>
    <col min="14115" max="14115" width="6.125" style="17" customWidth="1"/>
    <col min="14116" max="14336" width="12.625" style="17"/>
    <col min="14337" max="14338" width="2.375" style="17" customWidth="1"/>
    <col min="14339" max="14339" width="2.25" style="17" bestFit="1" customWidth="1"/>
    <col min="14340" max="14340" width="5.875" style="17" customWidth="1"/>
    <col min="14341" max="14341" width="6.375" style="17" customWidth="1"/>
    <col min="14342" max="14342" width="2.25" style="17" bestFit="1" customWidth="1"/>
    <col min="14343" max="14343" width="5.75" style="17" customWidth="1"/>
    <col min="14344" max="14344" width="6.75" style="17" customWidth="1"/>
    <col min="14345" max="14345" width="2.25" style="17" bestFit="1" customWidth="1"/>
    <col min="14346" max="14346" width="6.375" style="17" customWidth="1"/>
    <col min="14347" max="14347" width="6.25" style="17" customWidth="1"/>
    <col min="14348" max="14348" width="2.25" style="17" bestFit="1" customWidth="1"/>
    <col min="14349" max="14349" width="7.25" style="17" customWidth="1"/>
    <col min="14350" max="14350" width="6.875" style="17" customWidth="1"/>
    <col min="14351" max="14351" width="2.25" style="17" bestFit="1" customWidth="1"/>
    <col min="14352" max="14352" width="7.125" style="17" customWidth="1"/>
    <col min="14353" max="14353" width="6.75" style="17" customWidth="1"/>
    <col min="14354" max="14354" width="2.25" style="17" bestFit="1" customWidth="1"/>
    <col min="14355" max="14355" width="6.875" style="17" customWidth="1"/>
    <col min="14356" max="14356" width="7.375" style="17" customWidth="1"/>
    <col min="14357" max="14357" width="2.25" style="17" bestFit="1" customWidth="1"/>
    <col min="14358" max="14358" width="6.75" style="17" customWidth="1"/>
    <col min="14359" max="14359" width="6.375" style="17" customWidth="1"/>
    <col min="14360" max="14360" width="2.25" style="17" bestFit="1" customWidth="1"/>
    <col min="14361" max="14361" width="7.5" style="17" customWidth="1"/>
    <col min="14362" max="14362" width="7.125" style="17" customWidth="1"/>
    <col min="14363" max="14363" width="2.25" style="17" bestFit="1" customWidth="1"/>
    <col min="14364" max="14364" width="5" style="17" customWidth="1"/>
    <col min="14365" max="14365" width="5.375" style="17" customWidth="1"/>
    <col min="14366" max="14366" width="5.75" style="17" customWidth="1"/>
    <col min="14367" max="14367" width="5.875" style="17" customWidth="1"/>
    <col min="14368" max="14368" width="4.125" style="17" customWidth="1"/>
    <col min="14369" max="14369" width="4.375" style="17" customWidth="1"/>
    <col min="14370" max="14370" width="3.875" style="17" customWidth="1"/>
    <col min="14371" max="14371" width="6.125" style="17" customWidth="1"/>
    <col min="14372" max="14592" width="12.625" style="17"/>
    <col min="14593" max="14594" width="2.375" style="17" customWidth="1"/>
    <col min="14595" max="14595" width="2.25" style="17" bestFit="1" customWidth="1"/>
    <col min="14596" max="14596" width="5.875" style="17" customWidth="1"/>
    <col min="14597" max="14597" width="6.375" style="17" customWidth="1"/>
    <col min="14598" max="14598" width="2.25" style="17" bestFit="1" customWidth="1"/>
    <col min="14599" max="14599" width="5.75" style="17" customWidth="1"/>
    <col min="14600" max="14600" width="6.75" style="17" customWidth="1"/>
    <col min="14601" max="14601" width="2.25" style="17" bestFit="1" customWidth="1"/>
    <col min="14602" max="14602" width="6.375" style="17" customWidth="1"/>
    <col min="14603" max="14603" width="6.25" style="17" customWidth="1"/>
    <col min="14604" max="14604" width="2.25" style="17" bestFit="1" customWidth="1"/>
    <col min="14605" max="14605" width="7.25" style="17" customWidth="1"/>
    <col min="14606" max="14606" width="6.875" style="17" customWidth="1"/>
    <col min="14607" max="14607" width="2.25" style="17" bestFit="1" customWidth="1"/>
    <col min="14608" max="14608" width="7.125" style="17" customWidth="1"/>
    <col min="14609" max="14609" width="6.75" style="17" customWidth="1"/>
    <col min="14610" max="14610" width="2.25" style="17" bestFit="1" customWidth="1"/>
    <col min="14611" max="14611" width="6.875" style="17" customWidth="1"/>
    <col min="14612" max="14612" width="7.375" style="17" customWidth="1"/>
    <col min="14613" max="14613" width="2.25" style="17" bestFit="1" customWidth="1"/>
    <col min="14614" max="14614" width="6.75" style="17" customWidth="1"/>
    <col min="14615" max="14615" width="6.375" style="17" customWidth="1"/>
    <col min="14616" max="14616" width="2.25" style="17" bestFit="1" customWidth="1"/>
    <col min="14617" max="14617" width="7.5" style="17" customWidth="1"/>
    <col min="14618" max="14618" width="7.125" style="17" customWidth="1"/>
    <col min="14619" max="14619" width="2.25" style="17" bestFit="1" customWidth="1"/>
    <col min="14620" max="14620" width="5" style="17" customWidth="1"/>
    <col min="14621" max="14621" width="5.375" style="17" customWidth="1"/>
    <col min="14622" max="14622" width="5.75" style="17" customWidth="1"/>
    <col min="14623" max="14623" width="5.875" style="17" customWidth="1"/>
    <col min="14624" max="14624" width="4.125" style="17" customWidth="1"/>
    <col min="14625" max="14625" width="4.375" style="17" customWidth="1"/>
    <col min="14626" max="14626" width="3.875" style="17" customWidth="1"/>
    <col min="14627" max="14627" width="6.125" style="17" customWidth="1"/>
    <col min="14628" max="14848" width="12.625" style="17"/>
    <col min="14849" max="14850" width="2.375" style="17" customWidth="1"/>
    <col min="14851" max="14851" width="2.25" style="17" bestFit="1" customWidth="1"/>
    <col min="14852" max="14852" width="5.875" style="17" customWidth="1"/>
    <col min="14853" max="14853" width="6.375" style="17" customWidth="1"/>
    <col min="14854" max="14854" width="2.25" style="17" bestFit="1" customWidth="1"/>
    <col min="14855" max="14855" width="5.75" style="17" customWidth="1"/>
    <col min="14856" max="14856" width="6.75" style="17" customWidth="1"/>
    <col min="14857" max="14857" width="2.25" style="17" bestFit="1" customWidth="1"/>
    <col min="14858" max="14858" width="6.375" style="17" customWidth="1"/>
    <col min="14859" max="14859" width="6.25" style="17" customWidth="1"/>
    <col min="14860" max="14860" width="2.25" style="17" bestFit="1" customWidth="1"/>
    <col min="14861" max="14861" width="7.25" style="17" customWidth="1"/>
    <col min="14862" max="14862" width="6.875" style="17" customWidth="1"/>
    <col min="14863" max="14863" width="2.25" style="17" bestFit="1" customWidth="1"/>
    <col min="14864" max="14864" width="7.125" style="17" customWidth="1"/>
    <col min="14865" max="14865" width="6.75" style="17" customWidth="1"/>
    <col min="14866" max="14866" width="2.25" style="17" bestFit="1" customWidth="1"/>
    <col min="14867" max="14867" width="6.875" style="17" customWidth="1"/>
    <col min="14868" max="14868" width="7.375" style="17" customWidth="1"/>
    <col min="14869" max="14869" width="2.25" style="17" bestFit="1" customWidth="1"/>
    <col min="14870" max="14870" width="6.75" style="17" customWidth="1"/>
    <col min="14871" max="14871" width="6.375" style="17" customWidth="1"/>
    <col min="14872" max="14872" width="2.25" style="17" bestFit="1" customWidth="1"/>
    <col min="14873" max="14873" width="7.5" style="17" customWidth="1"/>
    <col min="14874" max="14874" width="7.125" style="17" customWidth="1"/>
    <col min="14875" max="14875" width="2.25" style="17" bestFit="1" customWidth="1"/>
    <col min="14876" max="14876" width="5" style="17" customWidth="1"/>
    <col min="14877" max="14877" width="5.375" style="17" customWidth="1"/>
    <col min="14878" max="14878" width="5.75" style="17" customWidth="1"/>
    <col min="14879" max="14879" width="5.875" style="17" customWidth="1"/>
    <col min="14880" max="14880" width="4.125" style="17" customWidth="1"/>
    <col min="14881" max="14881" width="4.375" style="17" customWidth="1"/>
    <col min="14882" max="14882" width="3.875" style="17" customWidth="1"/>
    <col min="14883" max="14883" width="6.125" style="17" customWidth="1"/>
    <col min="14884" max="15104" width="12.625" style="17"/>
    <col min="15105" max="15106" width="2.375" style="17" customWidth="1"/>
    <col min="15107" max="15107" width="2.25" style="17" bestFit="1" customWidth="1"/>
    <col min="15108" max="15108" width="5.875" style="17" customWidth="1"/>
    <col min="15109" max="15109" width="6.375" style="17" customWidth="1"/>
    <col min="15110" max="15110" width="2.25" style="17" bestFit="1" customWidth="1"/>
    <col min="15111" max="15111" width="5.75" style="17" customWidth="1"/>
    <col min="15112" max="15112" width="6.75" style="17" customWidth="1"/>
    <col min="15113" max="15113" width="2.25" style="17" bestFit="1" customWidth="1"/>
    <col min="15114" max="15114" width="6.375" style="17" customWidth="1"/>
    <col min="15115" max="15115" width="6.25" style="17" customWidth="1"/>
    <col min="15116" max="15116" width="2.25" style="17" bestFit="1" customWidth="1"/>
    <col min="15117" max="15117" width="7.25" style="17" customWidth="1"/>
    <col min="15118" max="15118" width="6.875" style="17" customWidth="1"/>
    <col min="15119" max="15119" width="2.25" style="17" bestFit="1" customWidth="1"/>
    <col min="15120" max="15120" width="7.125" style="17" customWidth="1"/>
    <col min="15121" max="15121" width="6.75" style="17" customWidth="1"/>
    <col min="15122" max="15122" width="2.25" style="17" bestFit="1" customWidth="1"/>
    <col min="15123" max="15123" width="6.875" style="17" customWidth="1"/>
    <col min="15124" max="15124" width="7.375" style="17" customWidth="1"/>
    <col min="15125" max="15125" width="2.25" style="17" bestFit="1" customWidth="1"/>
    <col min="15126" max="15126" width="6.75" style="17" customWidth="1"/>
    <col min="15127" max="15127" width="6.375" style="17" customWidth="1"/>
    <col min="15128" max="15128" width="2.25" style="17" bestFit="1" customWidth="1"/>
    <col min="15129" max="15129" width="7.5" style="17" customWidth="1"/>
    <col min="15130" max="15130" width="7.125" style="17" customWidth="1"/>
    <col min="15131" max="15131" width="2.25" style="17" bestFit="1" customWidth="1"/>
    <col min="15132" max="15132" width="5" style="17" customWidth="1"/>
    <col min="15133" max="15133" width="5.375" style="17" customWidth="1"/>
    <col min="15134" max="15134" width="5.75" style="17" customWidth="1"/>
    <col min="15135" max="15135" width="5.875" style="17" customWidth="1"/>
    <col min="15136" max="15136" width="4.125" style="17" customWidth="1"/>
    <col min="15137" max="15137" width="4.375" style="17" customWidth="1"/>
    <col min="15138" max="15138" width="3.875" style="17" customWidth="1"/>
    <col min="15139" max="15139" width="6.125" style="17" customWidth="1"/>
    <col min="15140" max="15360" width="12.625" style="17"/>
    <col min="15361" max="15362" width="2.375" style="17" customWidth="1"/>
    <col min="15363" max="15363" width="2.25" style="17" bestFit="1" customWidth="1"/>
    <col min="15364" max="15364" width="5.875" style="17" customWidth="1"/>
    <col min="15365" max="15365" width="6.375" style="17" customWidth="1"/>
    <col min="15366" max="15366" width="2.25" style="17" bestFit="1" customWidth="1"/>
    <col min="15367" max="15367" width="5.75" style="17" customWidth="1"/>
    <col min="15368" max="15368" width="6.75" style="17" customWidth="1"/>
    <col min="15369" max="15369" width="2.25" style="17" bestFit="1" customWidth="1"/>
    <col min="15370" max="15370" width="6.375" style="17" customWidth="1"/>
    <col min="15371" max="15371" width="6.25" style="17" customWidth="1"/>
    <col min="15372" max="15372" width="2.25" style="17" bestFit="1" customWidth="1"/>
    <col min="15373" max="15373" width="7.25" style="17" customWidth="1"/>
    <col min="15374" max="15374" width="6.875" style="17" customWidth="1"/>
    <col min="15375" max="15375" width="2.25" style="17" bestFit="1" customWidth="1"/>
    <col min="15376" max="15376" width="7.125" style="17" customWidth="1"/>
    <col min="15377" max="15377" width="6.75" style="17" customWidth="1"/>
    <col min="15378" max="15378" width="2.25" style="17" bestFit="1" customWidth="1"/>
    <col min="15379" max="15379" width="6.875" style="17" customWidth="1"/>
    <col min="15380" max="15380" width="7.375" style="17" customWidth="1"/>
    <col min="15381" max="15381" width="2.25" style="17" bestFit="1" customWidth="1"/>
    <col min="15382" max="15382" width="6.75" style="17" customWidth="1"/>
    <col min="15383" max="15383" width="6.375" style="17" customWidth="1"/>
    <col min="15384" max="15384" width="2.25" style="17" bestFit="1" customWidth="1"/>
    <col min="15385" max="15385" width="7.5" style="17" customWidth="1"/>
    <col min="15386" max="15386" width="7.125" style="17" customWidth="1"/>
    <col min="15387" max="15387" width="2.25" style="17" bestFit="1" customWidth="1"/>
    <col min="15388" max="15388" width="5" style="17" customWidth="1"/>
    <col min="15389" max="15389" width="5.375" style="17" customWidth="1"/>
    <col min="15390" max="15390" width="5.75" style="17" customWidth="1"/>
    <col min="15391" max="15391" width="5.875" style="17" customWidth="1"/>
    <col min="15392" max="15392" width="4.125" style="17" customWidth="1"/>
    <col min="15393" max="15393" width="4.375" style="17" customWidth="1"/>
    <col min="15394" max="15394" width="3.875" style="17" customWidth="1"/>
    <col min="15395" max="15395" width="6.125" style="17" customWidth="1"/>
    <col min="15396" max="15616" width="12.625" style="17"/>
    <col min="15617" max="15618" width="2.375" style="17" customWidth="1"/>
    <col min="15619" max="15619" width="2.25" style="17" bestFit="1" customWidth="1"/>
    <col min="15620" max="15620" width="5.875" style="17" customWidth="1"/>
    <col min="15621" max="15621" width="6.375" style="17" customWidth="1"/>
    <col min="15622" max="15622" width="2.25" style="17" bestFit="1" customWidth="1"/>
    <col min="15623" max="15623" width="5.75" style="17" customWidth="1"/>
    <col min="15624" max="15624" width="6.75" style="17" customWidth="1"/>
    <col min="15625" max="15625" width="2.25" style="17" bestFit="1" customWidth="1"/>
    <col min="15626" max="15626" width="6.375" style="17" customWidth="1"/>
    <col min="15627" max="15627" width="6.25" style="17" customWidth="1"/>
    <col min="15628" max="15628" width="2.25" style="17" bestFit="1" customWidth="1"/>
    <col min="15629" max="15629" width="7.25" style="17" customWidth="1"/>
    <col min="15630" max="15630" width="6.875" style="17" customWidth="1"/>
    <col min="15631" max="15631" width="2.25" style="17" bestFit="1" customWidth="1"/>
    <col min="15632" max="15632" width="7.125" style="17" customWidth="1"/>
    <col min="15633" max="15633" width="6.75" style="17" customWidth="1"/>
    <col min="15634" max="15634" width="2.25" style="17" bestFit="1" customWidth="1"/>
    <col min="15635" max="15635" width="6.875" style="17" customWidth="1"/>
    <col min="15636" max="15636" width="7.375" style="17" customWidth="1"/>
    <col min="15637" max="15637" width="2.25" style="17" bestFit="1" customWidth="1"/>
    <col min="15638" max="15638" width="6.75" style="17" customWidth="1"/>
    <col min="15639" max="15639" width="6.375" style="17" customWidth="1"/>
    <col min="15640" max="15640" width="2.25" style="17" bestFit="1" customWidth="1"/>
    <col min="15641" max="15641" width="7.5" style="17" customWidth="1"/>
    <col min="15642" max="15642" width="7.125" style="17" customWidth="1"/>
    <col min="15643" max="15643" width="2.25" style="17" bestFit="1" customWidth="1"/>
    <col min="15644" max="15644" width="5" style="17" customWidth="1"/>
    <col min="15645" max="15645" width="5.375" style="17" customWidth="1"/>
    <col min="15646" max="15646" width="5.75" style="17" customWidth="1"/>
    <col min="15647" max="15647" width="5.875" style="17" customWidth="1"/>
    <col min="15648" max="15648" width="4.125" style="17" customWidth="1"/>
    <col min="15649" max="15649" width="4.375" style="17" customWidth="1"/>
    <col min="15650" max="15650" width="3.875" style="17" customWidth="1"/>
    <col min="15651" max="15651" width="6.125" style="17" customWidth="1"/>
    <col min="15652" max="15872" width="12.625" style="17"/>
    <col min="15873" max="15874" width="2.375" style="17" customWidth="1"/>
    <col min="15875" max="15875" width="2.25" style="17" bestFit="1" customWidth="1"/>
    <col min="15876" max="15876" width="5.875" style="17" customWidth="1"/>
    <col min="15877" max="15877" width="6.375" style="17" customWidth="1"/>
    <col min="15878" max="15878" width="2.25" style="17" bestFit="1" customWidth="1"/>
    <col min="15879" max="15879" width="5.75" style="17" customWidth="1"/>
    <col min="15880" max="15880" width="6.75" style="17" customWidth="1"/>
    <col min="15881" max="15881" width="2.25" style="17" bestFit="1" customWidth="1"/>
    <col min="15882" max="15882" width="6.375" style="17" customWidth="1"/>
    <col min="15883" max="15883" width="6.25" style="17" customWidth="1"/>
    <col min="15884" max="15884" width="2.25" style="17" bestFit="1" customWidth="1"/>
    <col min="15885" max="15885" width="7.25" style="17" customWidth="1"/>
    <col min="15886" max="15886" width="6.875" style="17" customWidth="1"/>
    <col min="15887" max="15887" width="2.25" style="17" bestFit="1" customWidth="1"/>
    <col min="15888" max="15888" width="7.125" style="17" customWidth="1"/>
    <col min="15889" max="15889" width="6.75" style="17" customWidth="1"/>
    <col min="15890" max="15890" width="2.25" style="17" bestFit="1" customWidth="1"/>
    <col min="15891" max="15891" width="6.875" style="17" customWidth="1"/>
    <col min="15892" max="15892" width="7.375" style="17" customWidth="1"/>
    <col min="15893" max="15893" width="2.25" style="17" bestFit="1" customWidth="1"/>
    <col min="15894" max="15894" width="6.75" style="17" customWidth="1"/>
    <col min="15895" max="15895" width="6.375" style="17" customWidth="1"/>
    <col min="15896" max="15896" width="2.25" style="17" bestFit="1" customWidth="1"/>
    <col min="15897" max="15897" width="7.5" style="17" customWidth="1"/>
    <col min="15898" max="15898" width="7.125" style="17" customWidth="1"/>
    <col min="15899" max="15899" width="2.25" style="17" bestFit="1" customWidth="1"/>
    <col min="15900" max="15900" width="5" style="17" customWidth="1"/>
    <col min="15901" max="15901" width="5.375" style="17" customWidth="1"/>
    <col min="15902" max="15902" width="5.75" style="17" customWidth="1"/>
    <col min="15903" max="15903" width="5.875" style="17" customWidth="1"/>
    <col min="15904" max="15904" width="4.125" style="17" customWidth="1"/>
    <col min="15905" max="15905" width="4.375" style="17" customWidth="1"/>
    <col min="15906" max="15906" width="3.875" style="17" customWidth="1"/>
    <col min="15907" max="15907" width="6.125" style="17" customWidth="1"/>
    <col min="15908" max="16128" width="12.625" style="17"/>
    <col min="16129" max="16130" width="2.375" style="17" customWidth="1"/>
    <col min="16131" max="16131" width="2.25" style="17" bestFit="1" customWidth="1"/>
    <col min="16132" max="16132" width="5.875" style="17" customWidth="1"/>
    <col min="16133" max="16133" width="6.375" style="17" customWidth="1"/>
    <col min="16134" max="16134" width="2.25" style="17" bestFit="1" customWidth="1"/>
    <col min="16135" max="16135" width="5.75" style="17" customWidth="1"/>
    <col min="16136" max="16136" width="6.75" style="17" customWidth="1"/>
    <col min="16137" max="16137" width="2.25" style="17" bestFit="1" customWidth="1"/>
    <col min="16138" max="16138" width="6.375" style="17" customWidth="1"/>
    <col min="16139" max="16139" width="6.25" style="17" customWidth="1"/>
    <col min="16140" max="16140" width="2.25" style="17" bestFit="1" customWidth="1"/>
    <col min="16141" max="16141" width="7.25" style="17" customWidth="1"/>
    <col min="16142" max="16142" width="6.875" style="17" customWidth="1"/>
    <col min="16143" max="16143" width="2.25" style="17" bestFit="1" customWidth="1"/>
    <col min="16144" max="16144" width="7.125" style="17" customWidth="1"/>
    <col min="16145" max="16145" width="6.75" style="17" customWidth="1"/>
    <col min="16146" max="16146" width="2.25" style="17" bestFit="1" customWidth="1"/>
    <col min="16147" max="16147" width="6.875" style="17" customWidth="1"/>
    <col min="16148" max="16148" width="7.375" style="17" customWidth="1"/>
    <col min="16149" max="16149" width="2.25" style="17" bestFit="1" customWidth="1"/>
    <col min="16150" max="16150" width="6.75" style="17" customWidth="1"/>
    <col min="16151" max="16151" width="6.375" style="17" customWidth="1"/>
    <col min="16152" max="16152" width="2.25" style="17" bestFit="1" customWidth="1"/>
    <col min="16153" max="16153" width="7.5" style="17" customWidth="1"/>
    <col min="16154" max="16154" width="7.125" style="17" customWidth="1"/>
    <col min="16155" max="16155" width="2.25" style="17" bestFit="1" customWidth="1"/>
    <col min="16156" max="16156" width="5" style="17" customWidth="1"/>
    <col min="16157" max="16157" width="5.375" style="17" customWidth="1"/>
    <col min="16158" max="16158" width="5.75" style="17" customWidth="1"/>
    <col min="16159" max="16159" width="5.875" style="17" customWidth="1"/>
    <col min="16160" max="16160" width="4.125" style="17" customWidth="1"/>
    <col min="16161" max="16161" width="4.375" style="17" customWidth="1"/>
    <col min="16162" max="16162" width="3.875" style="17" customWidth="1"/>
    <col min="16163" max="16163" width="6.125" style="17" customWidth="1"/>
    <col min="16164" max="16384" width="12.625" style="17"/>
  </cols>
  <sheetData>
    <row r="1" spans="1:35" ht="20.25" customHeight="1" x14ac:dyDescent="0.25">
      <c r="A1" s="40" t="s">
        <v>310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35" s="19" customFormat="1" ht="28.15" customHeight="1" x14ac:dyDescent="0.25">
      <c r="A2" s="39" t="s">
        <v>110</v>
      </c>
      <c r="B2" s="35" t="s">
        <v>111</v>
      </c>
      <c r="C2" s="35" t="s">
        <v>112</v>
      </c>
      <c r="D2" s="35"/>
      <c r="E2" s="35"/>
      <c r="F2" s="18"/>
      <c r="G2" s="35" t="s">
        <v>113</v>
      </c>
      <c r="H2" s="35"/>
      <c r="I2" s="35" t="s">
        <v>114</v>
      </c>
      <c r="J2" s="35"/>
      <c r="K2" s="35"/>
      <c r="L2" s="35" t="s">
        <v>115</v>
      </c>
      <c r="M2" s="35"/>
      <c r="N2" s="35"/>
      <c r="O2" s="35" t="s">
        <v>116</v>
      </c>
      <c r="P2" s="35"/>
      <c r="Q2" s="35"/>
      <c r="R2" s="35" t="s">
        <v>117</v>
      </c>
      <c r="S2" s="35"/>
      <c r="T2" s="35"/>
      <c r="U2" s="35" t="s">
        <v>118</v>
      </c>
      <c r="V2" s="35"/>
      <c r="W2" s="35"/>
      <c r="X2" s="35" t="s">
        <v>119</v>
      </c>
      <c r="Y2" s="35"/>
      <c r="Z2" s="35"/>
      <c r="AA2" s="35" t="s">
        <v>120</v>
      </c>
      <c r="AB2" s="35"/>
      <c r="AC2" s="35"/>
      <c r="AD2" s="16"/>
      <c r="AE2" s="16"/>
      <c r="AF2" s="16"/>
      <c r="AG2" s="16"/>
      <c r="AH2" s="16"/>
    </row>
    <row r="3" spans="1:35" s="19" customFormat="1" ht="28.15" customHeight="1" x14ac:dyDescent="0.25">
      <c r="A3" s="35"/>
      <c r="B3" s="35"/>
      <c r="C3" s="20">
        <v>7</v>
      </c>
      <c r="D3" s="18" t="s">
        <v>121</v>
      </c>
      <c r="E3" s="18" t="s">
        <v>122</v>
      </c>
      <c r="F3" s="18">
        <v>7</v>
      </c>
      <c r="G3" s="18" t="s">
        <v>121</v>
      </c>
      <c r="H3" s="18" t="s">
        <v>123</v>
      </c>
      <c r="I3" s="18">
        <v>6</v>
      </c>
      <c r="J3" s="18" t="s">
        <v>121</v>
      </c>
      <c r="K3" s="18" t="s">
        <v>122</v>
      </c>
      <c r="L3" s="18">
        <v>8</v>
      </c>
      <c r="M3" s="18" t="s">
        <v>121</v>
      </c>
      <c r="N3" s="18" t="s">
        <v>123</v>
      </c>
      <c r="O3" s="18">
        <v>7</v>
      </c>
      <c r="P3" s="18" t="s">
        <v>124</v>
      </c>
      <c r="Q3" s="18" t="s">
        <v>122</v>
      </c>
      <c r="R3" s="18">
        <v>8</v>
      </c>
      <c r="S3" s="18" t="s">
        <v>124</v>
      </c>
      <c r="T3" s="18" t="s">
        <v>122</v>
      </c>
      <c r="U3" s="18">
        <v>7</v>
      </c>
      <c r="V3" s="18" t="s">
        <v>124</v>
      </c>
      <c r="W3" s="18" t="s">
        <v>122</v>
      </c>
      <c r="X3" s="18">
        <v>7</v>
      </c>
      <c r="Y3" s="18" t="s">
        <v>124</v>
      </c>
      <c r="Z3" s="18" t="s">
        <v>122</v>
      </c>
      <c r="AA3" s="18">
        <v>8</v>
      </c>
      <c r="AB3" s="18" t="s">
        <v>124</v>
      </c>
      <c r="AC3" s="18" t="s">
        <v>122</v>
      </c>
      <c r="AD3" s="16"/>
      <c r="AE3" s="16"/>
      <c r="AF3" s="16"/>
      <c r="AG3" s="16"/>
      <c r="AH3" s="16"/>
    </row>
    <row r="4" spans="1:35" s="19" customFormat="1" ht="30" customHeight="1" x14ac:dyDescent="0.25">
      <c r="A4" s="35">
        <v>2</v>
      </c>
      <c r="B4" s="18">
        <v>1</v>
      </c>
      <c r="C4" s="20"/>
      <c r="D4" s="20" t="s">
        <v>21</v>
      </c>
      <c r="E4" s="20" t="s">
        <v>125</v>
      </c>
      <c r="F4" s="20"/>
      <c r="G4" s="20" t="s">
        <v>21</v>
      </c>
      <c r="H4" s="20" t="s">
        <v>126</v>
      </c>
      <c r="I4" s="20"/>
      <c r="J4" s="20" t="s">
        <v>21</v>
      </c>
      <c r="K4" s="20" t="s">
        <v>127</v>
      </c>
      <c r="L4" s="20"/>
      <c r="M4" s="20" t="s">
        <v>21</v>
      </c>
      <c r="N4" s="20" t="s">
        <v>128</v>
      </c>
      <c r="O4" s="20"/>
      <c r="P4" s="20" t="s">
        <v>21</v>
      </c>
      <c r="Q4" s="20" t="s">
        <v>129</v>
      </c>
      <c r="R4" s="20">
        <v>1</v>
      </c>
      <c r="S4" s="20" t="s">
        <v>21</v>
      </c>
      <c r="T4" s="20" t="s">
        <v>130</v>
      </c>
      <c r="U4" s="20"/>
      <c r="V4" s="20" t="s">
        <v>21</v>
      </c>
      <c r="W4" s="20" t="s">
        <v>131</v>
      </c>
      <c r="X4" s="20"/>
      <c r="Y4" s="20" t="s">
        <v>21</v>
      </c>
      <c r="Z4" s="20" t="s">
        <v>132</v>
      </c>
      <c r="AA4" s="20">
        <v>1</v>
      </c>
      <c r="AB4" s="20" t="s">
        <v>21</v>
      </c>
      <c r="AC4" s="20" t="s">
        <v>133</v>
      </c>
      <c r="AD4" s="16"/>
      <c r="AE4" s="16"/>
      <c r="AF4" s="16"/>
      <c r="AG4" s="16"/>
      <c r="AH4" s="16"/>
    </row>
    <row r="5" spans="1:35" s="19" customFormat="1" ht="30" customHeight="1" x14ac:dyDescent="0.25">
      <c r="A5" s="35"/>
      <c r="B5" s="18">
        <v>2</v>
      </c>
      <c r="C5" s="20">
        <v>1</v>
      </c>
      <c r="D5" s="20" t="s">
        <v>0</v>
      </c>
      <c r="E5" s="20" t="s">
        <v>134</v>
      </c>
      <c r="F5" s="20">
        <v>1</v>
      </c>
      <c r="G5" s="20" t="s">
        <v>0</v>
      </c>
      <c r="H5" s="20" t="s">
        <v>135</v>
      </c>
      <c r="I5" s="20">
        <v>1</v>
      </c>
      <c r="J5" s="20" t="s">
        <v>0</v>
      </c>
      <c r="K5" s="20" t="s">
        <v>136</v>
      </c>
      <c r="L5" s="20">
        <v>2</v>
      </c>
      <c r="M5" s="20" t="s">
        <v>4</v>
      </c>
      <c r="N5" s="20" t="s">
        <v>130</v>
      </c>
      <c r="O5" s="20">
        <v>1</v>
      </c>
      <c r="P5" s="20" t="s">
        <v>4</v>
      </c>
      <c r="Q5" s="20" t="s">
        <v>137</v>
      </c>
      <c r="R5" s="20">
        <v>1</v>
      </c>
      <c r="S5" s="20" t="s">
        <v>4</v>
      </c>
      <c r="T5" s="20" t="s">
        <v>138</v>
      </c>
      <c r="U5" s="20">
        <v>1</v>
      </c>
      <c r="V5" s="20" t="s">
        <v>4</v>
      </c>
      <c r="W5" s="20" t="s">
        <v>139</v>
      </c>
      <c r="X5" s="20">
        <v>1</v>
      </c>
      <c r="Y5" s="20" t="s">
        <v>4</v>
      </c>
      <c r="Z5" s="20" t="s">
        <v>140</v>
      </c>
      <c r="AA5" s="20">
        <v>2</v>
      </c>
      <c r="AB5" s="20" t="s">
        <v>4</v>
      </c>
      <c r="AC5" s="20" t="s">
        <v>130</v>
      </c>
      <c r="AD5" s="16"/>
      <c r="AE5" s="16"/>
      <c r="AF5" s="16"/>
      <c r="AG5" s="16"/>
      <c r="AH5" s="16"/>
    </row>
    <row r="6" spans="1:35" s="19" customFormat="1" ht="30" customHeight="1" x14ac:dyDescent="0.25">
      <c r="A6" s="35"/>
      <c r="B6" s="18">
        <v>3</v>
      </c>
      <c r="C6" s="20">
        <v>1</v>
      </c>
      <c r="D6" s="20" t="s">
        <v>0</v>
      </c>
      <c r="E6" s="20" t="s">
        <v>141</v>
      </c>
      <c r="F6" s="20">
        <v>1</v>
      </c>
      <c r="G6" s="20" t="s">
        <v>0</v>
      </c>
      <c r="H6" s="20" t="s">
        <v>142</v>
      </c>
      <c r="I6" s="20">
        <v>1</v>
      </c>
      <c r="J6" s="20" t="s">
        <v>0</v>
      </c>
      <c r="K6" s="20" t="s">
        <v>143</v>
      </c>
      <c r="L6" s="20">
        <v>2</v>
      </c>
      <c r="M6" s="20" t="s">
        <v>0</v>
      </c>
      <c r="N6" s="20" t="s">
        <v>144</v>
      </c>
      <c r="O6" s="20">
        <v>1</v>
      </c>
      <c r="P6" s="20" t="s">
        <v>0</v>
      </c>
      <c r="Q6" s="20" t="s">
        <v>145</v>
      </c>
      <c r="R6" s="20">
        <v>2</v>
      </c>
      <c r="S6" s="20" t="s">
        <v>0</v>
      </c>
      <c r="T6" s="20" t="s">
        <v>146</v>
      </c>
      <c r="U6" s="20">
        <v>1</v>
      </c>
      <c r="V6" s="20" t="s">
        <v>0</v>
      </c>
      <c r="W6" s="20" t="s">
        <v>147</v>
      </c>
      <c r="X6" s="20">
        <v>2</v>
      </c>
      <c r="Y6" s="20" t="s">
        <v>0</v>
      </c>
      <c r="Z6" s="20" t="s">
        <v>133</v>
      </c>
      <c r="AA6" s="20">
        <v>1</v>
      </c>
      <c r="AB6" s="20" t="s">
        <v>0</v>
      </c>
      <c r="AC6" s="20" t="s">
        <v>148</v>
      </c>
      <c r="AD6" s="16"/>
      <c r="AE6" s="16"/>
      <c r="AF6" s="16"/>
      <c r="AG6" s="16"/>
      <c r="AH6" s="16"/>
    </row>
    <row r="7" spans="1:35" s="19" customFormat="1" ht="30" customHeight="1" x14ac:dyDescent="0.25">
      <c r="A7" s="35"/>
      <c r="B7" s="18">
        <v>4</v>
      </c>
      <c r="C7" s="20">
        <v>1</v>
      </c>
      <c r="D7" s="20" t="s">
        <v>0</v>
      </c>
      <c r="E7" s="18"/>
      <c r="F7" s="20">
        <v>1</v>
      </c>
      <c r="G7" s="20" t="s">
        <v>0</v>
      </c>
      <c r="H7" s="18"/>
      <c r="I7" s="20">
        <v>1</v>
      </c>
      <c r="J7" s="20" t="s">
        <v>0</v>
      </c>
      <c r="K7" s="18"/>
      <c r="L7" s="20">
        <v>1</v>
      </c>
      <c r="M7" s="20" t="s">
        <v>0</v>
      </c>
      <c r="N7" s="18"/>
      <c r="O7" s="20">
        <v>1</v>
      </c>
      <c r="P7" s="20" t="s">
        <v>0</v>
      </c>
      <c r="Q7" s="18"/>
      <c r="R7" s="20">
        <v>1</v>
      </c>
      <c r="S7" s="20" t="s">
        <v>0</v>
      </c>
      <c r="T7" s="18"/>
      <c r="U7" s="20">
        <v>1</v>
      </c>
      <c r="V7" s="20" t="s">
        <v>0</v>
      </c>
      <c r="W7" s="18"/>
      <c r="X7" s="20">
        <v>1</v>
      </c>
      <c r="Y7" s="20" t="s">
        <v>0</v>
      </c>
      <c r="Z7" s="18"/>
      <c r="AA7" s="20">
        <v>1</v>
      </c>
      <c r="AB7" s="20" t="s">
        <v>0</v>
      </c>
      <c r="AC7" s="18"/>
      <c r="AD7" s="16"/>
      <c r="AE7" s="16"/>
      <c r="AF7" s="16"/>
      <c r="AG7" s="16"/>
      <c r="AH7" s="16"/>
    </row>
    <row r="8" spans="1:35" s="19" customFormat="1" ht="30" customHeight="1" x14ac:dyDescent="0.25">
      <c r="A8" s="36">
        <v>3</v>
      </c>
      <c r="B8" s="21">
        <v>1</v>
      </c>
      <c r="C8" s="22"/>
      <c r="D8" s="22" t="s">
        <v>149</v>
      </c>
      <c r="E8" s="22" t="s">
        <v>150</v>
      </c>
      <c r="F8" s="22"/>
      <c r="G8" s="22" t="s">
        <v>151</v>
      </c>
      <c r="H8" s="22" t="s">
        <v>135</v>
      </c>
      <c r="I8" s="22">
        <v>2</v>
      </c>
      <c r="J8" s="22" t="s">
        <v>4</v>
      </c>
      <c r="K8" s="22" t="s">
        <v>0</v>
      </c>
      <c r="L8" s="22">
        <v>1</v>
      </c>
      <c r="M8" s="22" t="s">
        <v>152</v>
      </c>
      <c r="N8" s="22" t="s">
        <v>4</v>
      </c>
      <c r="O8" s="22">
        <v>1</v>
      </c>
      <c r="P8" s="22" t="s">
        <v>153</v>
      </c>
      <c r="Q8" s="22" t="s">
        <v>0</v>
      </c>
      <c r="R8" s="22">
        <v>1</v>
      </c>
      <c r="S8" s="22" t="s">
        <v>154</v>
      </c>
      <c r="T8" s="22" t="s">
        <v>4</v>
      </c>
      <c r="U8" s="22"/>
      <c r="V8" s="22" t="s">
        <v>139</v>
      </c>
      <c r="W8" s="22" t="s">
        <v>155</v>
      </c>
      <c r="X8" s="22">
        <v>1</v>
      </c>
      <c r="Y8" s="22" t="s">
        <v>4</v>
      </c>
      <c r="Z8" s="22" t="s">
        <v>156</v>
      </c>
      <c r="AA8" s="22">
        <v>1</v>
      </c>
      <c r="AB8" s="22" t="s">
        <v>4</v>
      </c>
      <c r="AC8" s="22" t="s">
        <v>157</v>
      </c>
      <c r="AD8" s="16"/>
      <c r="AE8" s="16"/>
      <c r="AF8" s="16"/>
      <c r="AG8" s="16"/>
      <c r="AH8" s="16"/>
    </row>
    <row r="9" spans="1:35" s="19" customFormat="1" ht="30" customHeight="1" x14ac:dyDescent="0.25">
      <c r="A9" s="36"/>
      <c r="B9" s="21">
        <v>2</v>
      </c>
      <c r="C9" s="22">
        <v>1</v>
      </c>
      <c r="D9" s="22" t="s">
        <v>158</v>
      </c>
      <c r="E9" s="22" t="s">
        <v>4</v>
      </c>
      <c r="F9" s="22">
        <v>1</v>
      </c>
      <c r="G9" s="22" t="s">
        <v>0</v>
      </c>
      <c r="H9" s="22" t="s">
        <v>159</v>
      </c>
      <c r="I9" s="22"/>
      <c r="J9" s="22" t="s">
        <v>160</v>
      </c>
      <c r="K9" s="22" t="s">
        <v>143</v>
      </c>
      <c r="L9" s="22">
        <v>1</v>
      </c>
      <c r="M9" s="22" t="s">
        <v>161</v>
      </c>
      <c r="N9" s="22" t="s">
        <v>0</v>
      </c>
      <c r="O9" s="22">
        <v>1</v>
      </c>
      <c r="P9" s="22" t="s">
        <v>162</v>
      </c>
      <c r="Q9" s="22" t="s">
        <v>0</v>
      </c>
      <c r="R9" s="22">
        <v>1</v>
      </c>
      <c r="S9" s="22" t="s">
        <v>163</v>
      </c>
      <c r="T9" s="22" t="s">
        <v>0</v>
      </c>
      <c r="U9" s="22">
        <v>1</v>
      </c>
      <c r="V9" s="22" t="s">
        <v>4</v>
      </c>
      <c r="W9" s="22" t="s">
        <v>164</v>
      </c>
      <c r="X9" s="22"/>
      <c r="Y9" s="22" t="s">
        <v>165</v>
      </c>
      <c r="Z9" s="22" t="s">
        <v>166</v>
      </c>
      <c r="AA9" s="22">
        <v>1</v>
      </c>
      <c r="AB9" s="22" t="s">
        <v>0</v>
      </c>
      <c r="AC9" s="22" t="s">
        <v>167</v>
      </c>
      <c r="AD9" s="16"/>
      <c r="AE9" s="16"/>
      <c r="AF9" s="16"/>
      <c r="AG9" s="16"/>
      <c r="AH9" s="16"/>
    </row>
    <row r="10" spans="1:35" s="19" customFormat="1" ht="30" customHeight="1" x14ac:dyDescent="0.25">
      <c r="A10" s="36"/>
      <c r="B10" s="21">
        <v>3</v>
      </c>
      <c r="C10" s="22">
        <v>1</v>
      </c>
      <c r="D10" s="22" t="s">
        <v>0</v>
      </c>
      <c r="E10" s="22" t="s">
        <v>125</v>
      </c>
      <c r="F10" s="22">
        <v>2</v>
      </c>
      <c r="G10" s="22" t="s">
        <v>0</v>
      </c>
      <c r="H10" s="22" t="s">
        <v>133</v>
      </c>
      <c r="I10" s="22"/>
      <c r="J10" s="22" t="s">
        <v>0</v>
      </c>
      <c r="K10" s="22" t="s">
        <v>0</v>
      </c>
      <c r="L10" s="22">
        <v>1</v>
      </c>
      <c r="M10" s="22" t="s">
        <v>168</v>
      </c>
      <c r="N10" s="22" t="s">
        <v>0</v>
      </c>
      <c r="O10" s="22">
        <v>1</v>
      </c>
      <c r="P10" s="22" t="s">
        <v>145</v>
      </c>
      <c r="Q10" s="22" t="s">
        <v>130</v>
      </c>
      <c r="R10" s="22">
        <v>1</v>
      </c>
      <c r="S10" s="22" t="s">
        <v>169</v>
      </c>
      <c r="T10" s="22" t="s">
        <v>146</v>
      </c>
      <c r="U10" s="22">
        <v>1</v>
      </c>
      <c r="V10" s="22" t="s">
        <v>0</v>
      </c>
      <c r="W10" s="22" t="s">
        <v>170</v>
      </c>
      <c r="X10" s="22">
        <v>1</v>
      </c>
      <c r="Y10" s="22" t="s">
        <v>0</v>
      </c>
      <c r="Z10" s="22" t="s">
        <v>171</v>
      </c>
      <c r="AA10" s="22"/>
      <c r="AB10" s="29" t="s">
        <v>22</v>
      </c>
      <c r="AC10" s="29" t="s">
        <v>172</v>
      </c>
      <c r="AD10" s="16"/>
      <c r="AF10" s="16"/>
      <c r="AG10" s="16"/>
      <c r="AH10" s="16"/>
    </row>
    <row r="11" spans="1:35" s="19" customFormat="1" ht="30" customHeight="1" x14ac:dyDescent="0.25">
      <c r="A11" s="36"/>
      <c r="B11" s="21">
        <v>4</v>
      </c>
      <c r="C11" s="22">
        <v>1</v>
      </c>
      <c r="D11" s="22" t="s">
        <v>0</v>
      </c>
      <c r="E11" s="21"/>
      <c r="F11" s="22">
        <v>1</v>
      </c>
      <c r="G11" s="22" t="s">
        <v>4</v>
      </c>
      <c r="H11" s="21"/>
      <c r="I11" s="22">
        <v>1</v>
      </c>
      <c r="J11" s="22" t="s">
        <v>0</v>
      </c>
      <c r="K11" s="21"/>
      <c r="L11" s="22"/>
      <c r="M11" s="22" t="s">
        <v>173</v>
      </c>
      <c r="N11" s="21"/>
      <c r="O11" s="22">
        <v>1</v>
      </c>
      <c r="P11" s="22" t="s">
        <v>4</v>
      </c>
      <c r="Q11" s="21"/>
      <c r="R11" s="22"/>
      <c r="S11" s="22" t="s">
        <v>174</v>
      </c>
      <c r="T11" s="21"/>
      <c r="U11" s="22">
        <v>1</v>
      </c>
      <c r="V11" s="22" t="s">
        <v>133</v>
      </c>
      <c r="W11" s="21"/>
      <c r="X11" s="22">
        <v>1</v>
      </c>
      <c r="Y11" s="22" t="s">
        <v>0</v>
      </c>
      <c r="Z11" s="21"/>
      <c r="AA11" s="22">
        <v>1</v>
      </c>
      <c r="AB11" s="22" t="s">
        <v>9</v>
      </c>
      <c r="AC11" s="21"/>
      <c r="AD11" s="16"/>
      <c r="AE11" s="16"/>
      <c r="AF11" s="16"/>
      <c r="AG11" s="16"/>
      <c r="AH11" s="16"/>
    </row>
    <row r="12" spans="1:35" ht="30" customHeight="1" x14ac:dyDescent="0.25">
      <c r="A12" s="35">
        <v>4</v>
      </c>
      <c r="B12" s="18">
        <v>1</v>
      </c>
      <c r="C12" s="20">
        <v>2</v>
      </c>
      <c r="D12" s="20" t="s">
        <v>4</v>
      </c>
      <c r="E12" s="20" t="s">
        <v>0</v>
      </c>
      <c r="F12" s="20">
        <v>2</v>
      </c>
      <c r="G12" s="20" t="s">
        <v>4</v>
      </c>
      <c r="H12" s="20" t="s">
        <v>0</v>
      </c>
      <c r="I12" s="20">
        <v>1</v>
      </c>
      <c r="J12" s="20" t="s">
        <v>175</v>
      </c>
      <c r="K12" s="20" t="s">
        <v>176</v>
      </c>
      <c r="L12" s="20">
        <v>2</v>
      </c>
      <c r="M12" s="20" t="s">
        <v>4</v>
      </c>
      <c r="N12" s="20" t="s">
        <v>0</v>
      </c>
      <c r="O12" s="20"/>
      <c r="P12" s="20" t="s">
        <v>4</v>
      </c>
      <c r="Q12" s="20" t="s">
        <v>177</v>
      </c>
      <c r="R12" s="20">
        <v>2</v>
      </c>
      <c r="S12" s="20" t="s">
        <v>0</v>
      </c>
      <c r="T12" s="20" t="s">
        <v>154</v>
      </c>
      <c r="U12" s="20">
        <v>1</v>
      </c>
      <c r="V12" s="20" t="s">
        <v>178</v>
      </c>
      <c r="W12" s="20" t="s">
        <v>133</v>
      </c>
      <c r="X12" s="20">
        <v>2</v>
      </c>
      <c r="Y12" s="20" t="s">
        <v>179</v>
      </c>
      <c r="Z12" s="20" t="s">
        <v>4</v>
      </c>
      <c r="AA12" s="20">
        <v>1</v>
      </c>
      <c r="AB12" s="20" t="s">
        <v>172</v>
      </c>
      <c r="AC12" s="20" t="s">
        <v>0</v>
      </c>
      <c r="AD12" s="23"/>
      <c r="AE12" s="23"/>
      <c r="AF12" s="23"/>
      <c r="AG12" s="23"/>
      <c r="AH12" s="23"/>
      <c r="AI12" s="19"/>
    </row>
    <row r="13" spans="1:35" ht="30" customHeight="1" x14ac:dyDescent="0.25">
      <c r="A13" s="35"/>
      <c r="B13" s="18">
        <v>2</v>
      </c>
      <c r="C13" s="20">
        <v>1</v>
      </c>
      <c r="D13" s="20" t="s">
        <v>180</v>
      </c>
      <c r="E13" s="20" t="s">
        <v>0</v>
      </c>
      <c r="F13" s="20">
        <v>2</v>
      </c>
      <c r="G13" s="20" t="s">
        <v>133</v>
      </c>
      <c r="H13" s="20" t="s">
        <v>0</v>
      </c>
      <c r="I13" s="20">
        <v>1</v>
      </c>
      <c r="J13" s="20" t="s">
        <v>160</v>
      </c>
      <c r="K13" s="20" t="s">
        <v>0</v>
      </c>
      <c r="L13" s="20"/>
      <c r="M13" s="20" t="s">
        <v>181</v>
      </c>
      <c r="N13" s="20" t="s">
        <v>161</v>
      </c>
      <c r="O13" s="20">
        <v>1</v>
      </c>
      <c r="P13" s="20" t="s">
        <v>182</v>
      </c>
      <c r="Q13" s="20" t="s">
        <v>183</v>
      </c>
      <c r="R13" s="20">
        <v>1</v>
      </c>
      <c r="S13" s="20" t="s">
        <v>0</v>
      </c>
      <c r="T13" s="20" t="s">
        <v>130</v>
      </c>
      <c r="U13" s="20">
        <v>1</v>
      </c>
      <c r="V13" s="20" t="s">
        <v>4</v>
      </c>
      <c r="W13" s="20" t="s">
        <v>184</v>
      </c>
      <c r="X13" s="20"/>
      <c r="Y13" s="20" t="s">
        <v>185</v>
      </c>
      <c r="Z13" s="20" t="s">
        <v>22</v>
      </c>
      <c r="AA13" s="20">
        <v>1</v>
      </c>
      <c r="AB13" s="20" t="s">
        <v>186</v>
      </c>
      <c r="AC13" s="20" t="s">
        <v>133</v>
      </c>
      <c r="AD13" s="23"/>
      <c r="AE13" s="23"/>
      <c r="AF13" s="23"/>
      <c r="AG13" s="23"/>
      <c r="AH13" s="23"/>
      <c r="AI13" s="19"/>
    </row>
    <row r="14" spans="1:35" ht="30" customHeight="1" x14ac:dyDescent="0.25">
      <c r="A14" s="35"/>
      <c r="B14" s="18">
        <v>3</v>
      </c>
      <c r="C14" s="20">
        <v>1</v>
      </c>
      <c r="D14" s="20" t="s">
        <v>149</v>
      </c>
      <c r="E14" s="20" t="s">
        <v>0</v>
      </c>
      <c r="F14" s="20"/>
      <c r="G14" s="20" t="s">
        <v>187</v>
      </c>
      <c r="H14" s="20" t="s">
        <v>188</v>
      </c>
      <c r="I14" s="20">
        <v>1</v>
      </c>
      <c r="J14" s="20" t="s">
        <v>189</v>
      </c>
      <c r="K14" s="20" t="s">
        <v>0</v>
      </c>
      <c r="L14" s="20">
        <v>2</v>
      </c>
      <c r="M14" s="20" t="s">
        <v>0</v>
      </c>
      <c r="N14" s="20" t="s">
        <v>144</v>
      </c>
      <c r="O14" s="20">
        <v>1</v>
      </c>
      <c r="P14" s="20" t="s">
        <v>0</v>
      </c>
      <c r="Q14" s="20" t="s">
        <v>129</v>
      </c>
      <c r="R14" s="20">
        <v>1</v>
      </c>
      <c r="S14" s="20" t="s">
        <v>0</v>
      </c>
      <c r="T14" s="20" t="s">
        <v>144</v>
      </c>
      <c r="U14" s="20">
        <v>2</v>
      </c>
      <c r="V14" s="20" t="s">
        <v>0</v>
      </c>
      <c r="W14" s="20" t="s">
        <v>130</v>
      </c>
      <c r="X14" s="20">
        <v>2</v>
      </c>
      <c r="Y14" s="20" t="s">
        <v>165</v>
      </c>
      <c r="Z14" s="20" t="s">
        <v>130</v>
      </c>
      <c r="AA14" s="20"/>
      <c r="AB14" s="20" t="s">
        <v>190</v>
      </c>
      <c r="AC14" s="20" t="s">
        <v>191</v>
      </c>
      <c r="AD14" s="23"/>
      <c r="AE14" s="23"/>
      <c r="AF14" s="23"/>
      <c r="AG14" s="23"/>
      <c r="AH14" s="23"/>
      <c r="AI14" s="19"/>
    </row>
    <row r="15" spans="1:35" ht="30" customHeight="1" x14ac:dyDescent="0.25">
      <c r="A15" s="35"/>
      <c r="B15" s="18">
        <v>4</v>
      </c>
      <c r="C15" s="20">
        <v>1</v>
      </c>
      <c r="D15" s="20" t="s">
        <v>9</v>
      </c>
      <c r="F15" s="20"/>
      <c r="G15" s="20" t="s">
        <v>0</v>
      </c>
      <c r="I15" s="20"/>
      <c r="J15" s="20" t="s">
        <v>192</v>
      </c>
      <c r="K15" s="20"/>
      <c r="L15" s="20"/>
      <c r="M15" s="20" t="s">
        <v>193</v>
      </c>
      <c r="N15" s="20"/>
      <c r="O15" s="20">
        <v>1</v>
      </c>
      <c r="P15" s="20" t="s">
        <v>0</v>
      </c>
      <c r="R15" s="20">
        <v>1</v>
      </c>
      <c r="S15" s="20" t="s">
        <v>4</v>
      </c>
      <c r="U15" s="20">
        <v>1</v>
      </c>
      <c r="V15" s="20" t="s">
        <v>0</v>
      </c>
      <c r="X15" s="20"/>
      <c r="Y15" s="20" t="s">
        <v>165</v>
      </c>
      <c r="AA15" s="20">
        <v>1</v>
      </c>
      <c r="AB15" s="20" t="s">
        <v>4</v>
      </c>
      <c r="AC15" s="20"/>
      <c r="AD15" s="23"/>
      <c r="AE15" s="23"/>
      <c r="AF15" s="23"/>
      <c r="AG15" s="23"/>
      <c r="AH15" s="23"/>
      <c r="AI15" s="19"/>
    </row>
    <row r="16" spans="1:35" ht="30" customHeight="1" x14ac:dyDescent="0.25">
      <c r="A16" s="36">
        <v>5</v>
      </c>
      <c r="B16" s="21">
        <v>1</v>
      </c>
      <c r="C16" s="22">
        <v>1</v>
      </c>
      <c r="D16" s="22" t="s">
        <v>0</v>
      </c>
      <c r="E16" s="22" t="s">
        <v>125</v>
      </c>
      <c r="F16" s="22">
        <v>1</v>
      </c>
      <c r="G16" s="22" t="s">
        <v>0</v>
      </c>
      <c r="H16" s="22" t="s">
        <v>194</v>
      </c>
      <c r="I16" s="22">
        <v>1</v>
      </c>
      <c r="J16" s="22" t="s">
        <v>0</v>
      </c>
      <c r="K16" s="22" t="s">
        <v>195</v>
      </c>
      <c r="L16" s="22">
        <v>1</v>
      </c>
      <c r="M16" s="22" t="s">
        <v>196</v>
      </c>
      <c r="N16" s="22" t="s">
        <v>0</v>
      </c>
      <c r="O16" s="22">
        <v>1</v>
      </c>
      <c r="P16" s="22" t="s">
        <v>197</v>
      </c>
      <c r="Q16" s="22" t="s">
        <v>0</v>
      </c>
      <c r="R16" s="22">
        <v>1</v>
      </c>
      <c r="S16" s="22" t="s">
        <v>198</v>
      </c>
      <c r="T16" s="22" t="s">
        <v>0</v>
      </c>
      <c r="U16" s="22">
        <v>1</v>
      </c>
      <c r="V16" s="22" t="s">
        <v>139</v>
      </c>
      <c r="W16" s="22" t="s">
        <v>9</v>
      </c>
      <c r="X16" s="22">
        <v>2</v>
      </c>
      <c r="Y16" s="22" t="s">
        <v>4</v>
      </c>
      <c r="Z16" s="22" t="s">
        <v>0</v>
      </c>
      <c r="AA16" s="22">
        <v>2</v>
      </c>
      <c r="AB16" s="22" t="s">
        <v>4</v>
      </c>
      <c r="AC16" s="29" t="s">
        <v>309</v>
      </c>
      <c r="AE16" s="23"/>
      <c r="AF16" s="23"/>
      <c r="AG16" s="23"/>
      <c r="AH16" s="23"/>
      <c r="AI16" s="19"/>
    </row>
    <row r="17" spans="1:35" ht="30" customHeight="1" x14ac:dyDescent="0.25">
      <c r="A17" s="36"/>
      <c r="B17" s="21">
        <v>2</v>
      </c>
      <c r="C17" s="22"/>
      <c r="D17" s="22" t="s">
        <v>199</v>
      </c>
      <c r="E17" s="22" t="s">
        <v>200</v>
      </c>
      <c r="F17" s="22">
        <v>1</v>
      </c>
      <c r="G17" s="22" t="s">
        <v>0</v>
      </c>
      <c r="H17" s="22" t="s">
        <v>135</v>
      </c>
      <c r="I17" s="22">
        <v>1</v>
      </c>
      <c r="J17" s="22" t="s">
        <v>201</v>
      </c>
      <c r="K17" s="22" t="s">
        <v>202</v>
      </c>
      <c r="L17" s="22">
        <v>2</v>
      </c>
      <c r="M17" s="22" t="s">
        <v>4</v>
      </c>
      <c r="N17" s="22" t="s">
        <v>0</v>
      </c>
      <c r="O17" s="22">
        <v>1</v>
      </c>
      <c r="P17" s="22" t="s">
        <v>203</v>
      </c>
      <c r="Q17" s="22" t="s">
        <v>0</v>
      </c>
      <c r="R17" s="22">
        <v>1</v>
      </c>
      <c r="S17" s="22" t="s">
        <v>0</v>
      </c>
      <c r="T17" s="22" t="s">
        <v>204</v>
      </c>
      <c r="U17" s="22">
        <v>2</v>
      </c>
      <c r="V17" s="22" t="s">
        <v>4</v>
      </c>
      <c r="W17" s="22" t="s">
        <v>22</v>
      </c>
      <c r="X17" s="22">
        <v>1</v>
      </c>
      <c r="Y17" s="22" t="s">
        <v>205</v>
      </c>
      <c r="Z17" s="22" t="s">
        <v>133</v>
      </c>
      <c r="AA17" s="22">
        <v>1</v>
      </c>
      <c r="AB17" s="22" t="s">
        <v>172</v>
      </c>
      <c r="AC17" s="22" t="s">
        <v>97</v>
      </c>
      <c r="AD17" s="23"/>
      <c r="AE17" s="23"/>
      <c r="AF17" s="23"/>
      <c r="AG17" s="23"/>
      <c r="AH17" s="23"/>
      <c r="AI17" s="19"/>
    </row>
    <row r="18" spans="1:35" ht="30" customHeight="1" x14ac:dyDescent="0.25">
      <c r="A18" s="36"/>
      <c r="B18" s="21">
        <v>3</v>
      </c>
      <c r="C18" s="22">
        <v>1</v>
      </c>
      <c r="D18" s="22" t="s">
        <v>0</v>
      </c>
      <c r="E18" s="22" t="s">
        <v>206</v>
      </c>
      <c r="F18" s="22">
        <v>1</v>
      </c>
      <c r="G18" s="22" t="s">
        <v>0</v>
      </c>
      <c r="H18" s="22" t="s">
        <v>207</v>
      </c>
      <c r="I18" s="22">
        <v>1</v>
      </c>
      <c r="J18" s="22" t="s">
        <v>0</v>
      </c>
      <c r="K18" s="22" t="s">
        <v>143</v>
      </c>
      <c r="L18" s="22">
        <v>1</v>
      </c>
      <c r="M18" s="22" t="s">
        <v>208</v>
      </c>
      <c r="N18" s="22" t="s">
        <v>130</v>
      </c>
      <c r="O18" s="22">
        <v>2</v>
      </c>
      <c r="P18" s="22" t="s">
        <v>183</v>
      </c>
      <c r="Q18" s="22" t="s">
        <v>209</v>
      </c>
      <c r="R18" s="22">
        <v>1</v>
      </c>
      <c r="S18" s="22" t="s">
        <v>210</v>
      </c>
      <c r="T18" s="22" t="s">
        <v>144</v>
      </c>
      <c r="U18" s="22">
        <v>2</v>
      </c>
      <c r="V18" s="22" t="s">
        <v>0</v>
      </c>
      <c r="W18" s="22" t="s">
        <v>130</v>
      </c>
      <c r="X18" s="22">
        <v>1</v>
      </c>
      <c r="Y18" s="22" t="s">
        <v>165</v>
      </c>
      <c r="Z18" s="22" t="s">
        <v>130</v>
      </c>
      <c r="AA18" s="22">
        <v>2</v>
      </c>
      <c r="AB18" s="22" t="s">
        <v>0</v>
      </c>
      <c r="AC18" s="22" t="s">
        <v>130</v>
      </c>
      <c r="AD18" s="23"/>
      <c r="AE18" s="23"/>
      <c r="AF18" s="23"/>
      <c r="AG18" s="23"/>
      <c r="AH18" s="23"/>
      <c r="AI18" s="19"/>
    </row>
    <row r="19" spans="1:35" ht="30" customHeight="1" x14ac:dyDescent="0.25">
      <c r="A19" s="36"/>
      <c r="B19" s="21">
        <v>4</v>
      </c>
      <c r="C19" s="22"/>
      <c r="D19" s="22" t="s">
        <v>150</v>
      </c>
      <c r="E19" s="22"/>
      <c r="F19" s="22">
        <v>1</v>
      </c>
      <c r="G19" s="22" t="s">
        <v>4</v>
      </c>
      <c r="H19" s="22"/>
      <c r="I19" s="22"/>
      <c r="J19" s="22" t="s">
        <v>211</v>
      </c>
      <c r="K19" s="22"/>
      <c r="L19" s="22"/>
      <c r="M19" s="22" t="s">
        <v>181</v>
      </c>
      <c r="N19" s="22"/>
      <c r="O19" s="22"/>
      <c r="P19" s="22" t="s">
        <v>4</v>
      </c>
      <c r="Q19" s="22"/>
      <c r="R19" s="22"/>
      <c r="S19" s="22" t="s">
        <v>4</v>
      </c>
      <c r="T19" s="22"/>
      <c r="U19" s="22">
        <v>1</v>
      </c>
      <c r="V19" s="22" t="s">
        <v>0</v>
      </c>
      <c r="W19" s="24"/>
      <c r="X19" s="22">
        <v>1</v>
      </c>
      <c r="Y19" s="22" t="s">
        <v>9</v>
      </c>
      <c r="Z19" s="22"/>
      <c r="AA19" s="22">
        <v>1</v>
      </c>
      <c r="AB19" s="22" t="s">
        <v>0</v>
      </c>
      <c r="AC19" s="22"/>
      <c r="AD19" s="23"/>
      <c r="AE19" s="23"/>
      <c r="AF19" s="23"/>
      <c r="AG19" s="23"/>
      <c r="AH19" s="23"/>
      <c r="AI19" s="19"/>
    </row>
    <row r="20" spans="1:35" ht="30" customHeight="1" x14ac:dyDescent="0.25">
      <c r="A20" s="35">
        <v>6</v>
      </c>
      <c r="B20" s="18">
        <v>1</v>
      </c>
      <c r="C20" s="20">
        <v>1</v>
      </c>
      <c r="D20" s="20" t="s">
        <v>4</v>
      </c>
      <c r="E20" s="20"/>
      <c r="F20" s="20">
        <v>1</v>
      </c>
      <c r="G20" s="20" t="s">
        <v>0</v>
      </c>
      <c r="H20" s="20"/>
      <c r="I20" s="20">
        <v>2</v>
      </c>
      <c r="J20" s="20" t="s">
        <v>4</v>
      </c>
      <c r="K20" s="20" t="s">
        <v>48</v>
      </c>
      <c r="L20" s="20">
        <v>1</v>
      </c>
      <c r="M20" s="20" t="s">
        <v>4</v>
      </c>
      <c r="N20" s="20"/>
      <c r="O20" s="20">
        <v>1</v>
      </c>
      <c r="P20" s="20" t="s">
        <v>4</v>
      </c>
      <c r="R20" s="20">
        <v>1</v>
      </c>
      <c r="S20" s="20" t="s">
        <v>4</v>
      </c>
      <c r="U20" s="20"/>
      <c r="V20" s="20" t="s">
        <v>139</v>
      </c>
      <c r="W20" s="20"/>
      <c r="X20" s="20">
        <v>1</v>
      </c>
      <c r="Y20" s="20" t="s">
        <v>4</v>
      </c>
      <c r="Z20" s="20"/>
      <c r="AA20" s="20">
        <v>1</v>
      </c>
      <c r="AB20" s="20" t="s">
        <v>4</v>
      </c>
      <c r="AC20" s="20"/>
      <c r="AD20" s="23"/>
      <c r="AE20" s="23"/>
      <c r="AF20" s="23"/>
      <c r="AG20" s="23"/>
      <c r="AH20" s="23"/>
      <c r="AI20" s="19"/>
    </row>
    <row r="21" spans="1:35" ht="30" customHeight="1" x14ac:dyDescent="0.25">
      <c r="A21" s="35"/>
      <c r="B21" s="18">
        <v>2</v>
      </c>
      <c r="C21" s="20">
        <v>1</v>
      </c>
      <c r="D21" s="20" t="s">
        <v>159</v>
      </c>
      <c r="E21" s="20"/>
      <c r="F21" s="20">
        <v>1</v>
      </c>
      <c r="G21" s="20" t="s">
        <v>0</v>
      </c>
      <c r="H21" s="20"/>
      <c r="I21" s="20">
        <v>1</v>
      </c>
      <c r="J21" s="20" t="s">
        <v>0</v>
      </c>
      <c r="K21" s="20"/>
      <c r="L21" s="20">
        <v>1</v>
      </c>
      <c r="M21" s="20" t="s">
        <v>0</v>
      </c>
      <c r="N21" s="20"/>
      <c r="O21" s="20">
        <v>1</v>
      </c>
      <c r="P21" s="20" t="s">
        <v>0</v>
      </c>
      <c r="Q21" s="20"/>
      <c r="R21" s="20">
        <v>1</v>
      </c>
      <c r="S21" s="20" t="s">
        <v>0</v>
      </c>
      <c r="T21" s="20"/>
      <c r="U21" s="20">
        <v>1</v>
      </c>
      <c r="V21" s="20" t="s">
        <v>97</v>
      </c>
      <c r="W21" s="20"/>
      <c r="X21" s="20"/>
      <c r="Y21" s="20" t="s">
        <v>0</v>
      </c>
      <c r="Z21" s="20"/>
      <c r="AA21" s="20">
        <v>1</v>
      </c>
      <c r="AB21" s="20" t="s">
        <v>0</v>
      </c>
      <c r="AC21" s="20"/>
      <c r="AD21" s="23"/>
      <c r="AE21" s="23"/>
      <c r="AF21" s="23"/>
      <c r="AG21" s="23"/>
      <c r="AH21" s="23"/>
      <c r="AI21" s="19"/>
    </row>
    <row r="22" spans="1:35" ht="30" customHeight="1" x14ac:dyDescent="0.25">
      <c r="A22" s="35"/>
      <c r="B22" s="18">
        <v>3</v>
      </c>
      <c r="C22" s="20">
        <v>1</v>
      </c>
      <c r="D22" s="20" t="s">
        <v>0</v>
      </c>
      <c r="E22" s="20"/>
      <c r="F22" s="20">
        <v>1</v>
      </c>
      <c r="G22" s="20" t="s">
        <v>9</v>
      </c>
      <c r="H22" s="20"/>
      <c r="I22" s="20">
        <v>1</v>
      </c>
      <c r="J22" s="20" t="s">
        <v>23</v>
      </c>
      <c r="K22" s="20"/>
      <c r="L22" s="20">
        <v>1</v>
      </c>
      <c r="M22" s="20" t="s">
        <v>0</v>
      </c>
      <c r="N22" s="20"/>
      <c r="O22" s="20">
        <v>1</v>
      </c>
      <c r="P22" s="20" t="s">
        <v>0</v>
      </c>
      <c r="Q22" s="20"/>
      <c r="R22" s="20">
        <v>1</v>
      </c>
      <c r="S22" s="20" t="s">
        <v>0</v>
      </c>
      <c r="T22" s="20"/>
      <c r="U22" s="20">
        <v>1</v>
      </c>
      <c r="V22" s="20" t="s">
        <v>4</v>
      </c>
      <c r="W22" s="20"/>
      <c r="X22" s="20">
        <v>1</v>
      </c>
      <c r="Y22" s="20" t="s">
        <v>0</v>
      </c>
      <c r="Z22" s="20"/>
      <c r="AA22" s="20"/>
      <c r="AB22" s="20" t="s">
        <v>172</v>
      </c>
      <c r="AC22" s="20"/>
      <c r="AD22" s="23"/>
      <c r="AE22" s="23"/>
      <c r="AF22" s="23"/>
      <c r="AG22" s="23"/>
      <c r="AH22" s="23"/>
    </row>
    <row r="23" spans="1:35" ht="30" customHeight="1" x14ac:dyDescent="0.25">
      <c r="A23" s="35"/>
      <c r="B23" s="18">
        <v>4</v>
      </c>
      <c r="C23" s="20">
        <v>1</v>
      </c>
      <c r="D23" s="20" t="s">
        <v>23</v>
      </c>
      <c r="E23" s="20"/>
      <c r="F23" s="20">
        <v>1</v>
      </c>
      <c r="G23" s="20" t="s">
        <v>23</v>
      </c>
      <c r="H23" s="20"/>
      <c r="I23" s="20"/>
      <c r="J23" s="20" t="s">
        <v>176</v>
      </c>
      <c r="K23" s="20"/>
      <c r="L23" s="20">
        <v>1</v>
      </c>
      <c r="M23" s="20" t="s">
        <v>23</v>
      </c>
      <c r="N23" s="20"/>
      <c r="O23" s="20"/>
      <c r="P23" s="20" t="s">
        <v>23</v>
      </c>
      <c r="Q23" s="20"/>
      <c r="R23" s="20">
        <v>1</v>
      </c>
      <c r="S23" s="20" t="s">
        <v>23</v>
      </c>
      <c r="T23" s="20"/>
      <c r="U23" s="20">
        <v>1</v>
      </c>
      <c r="V23" s="20" t="s">
        <v>23</v>
      </c>
      <c r="W23" s="20"/>
      <c r="X23" s="20">
        <v>1</v>
      </c>
      <c r="Y23" s="20" t="s">
        <v>23</v>
      </c>
      <c r="Z23" s="20"/>
      <c r="AA23" s="20">
        <v>1</v>
      </c>
      <c r="AB23" s="20" t="s">
        <v>23</v>
      </c>
      <c r="AC23" s="20"/>
      <c r="AD23" s="23"/>
      <c r="AE23" s="23"/>
      <c r="AF23" s="23"/>
      <c r="AG23" s="23"/>
      <c r="AH23" s="23"/>
    </row>
    <row r="24" spans="1:35" ht="19.149999999999999" customHeight="1" x14ac:dyDescent="0.25">
      <c r="A24" s="18"/>
      <c r="B24" s="18"/>
      <c r="C24" s="20">
        <f>SUM(C4:C23)</f>
        <v>17</v>
      </c>
      <c r="D24" s="35"/>
      <c r="E24" s="35"/>
      <c r="F24" s="18">
        <f>SUM(F4:F23)</f>
        <v>19</v>
      </c>
      <c r="G24" s="35"/>
      <c r="H24" s="35"/>
      <c r="I24" s="18">
        <f>SUM(I4:I23)</f>
        <v>16</v>
      </c>
      <c r="J24" s="18"/>
      <c r="K24" s="18"/>
      <c r="L24" s="18">
        <f>SUM(L4:L23)</f>
        <v>20</v>
      </c>
      <c r="M24" s="18"/>
      <c r="N24" s="18"/>
      <c r="O24" s="18">
        <f>SUM(O4:O23)</f>
        <v>17</v>
      </c>
      <c r="P24" s="18"/>
      <c r="Q24" s="18"/>
      <c r="R24" s="18">
        <f>SUM(R4:R23)</f>
        <v>20</v>
      </c>
      <c r="S24" s="18"/>
      <c r="T24" s="18"/>
      <c r="U24" s="18">
        <f>SUM(U4:U23)</f>
        <v>20</v>
      </c>
      <c r="V24" s="18"/>
      <c r="W24" s="18"/>
      <c r="X24" s="18">
        <f>SUM(X4:X23)</f>
        <v>19</v>
      </c>
      <c r="Y24" s="18"/>
      <c r="Z24" s="18"/>
      <c r="AA24" s="18">
        <f>SUM(AA4:AA23)</f>
        <v>20</v>
      </c>
      <c r="AB24" s="18"/>
      <c r="AC24" s="18"/>
      <c r="AD24" s="23"/>
      <c r="AE24" s="23"/>
      <c r="AF24" s="23"/>
      <c r="AG24" s="23"/>
      <c r="AH24" s="23"/>
    </row>
    <row r="25" spans="1:35" ht="27.6" customHeight="1" x14ac:dyDescent="0.25">
      <c r="A25" s="39" t="s">
        <v>110</v>
      </c>
      <c r="B25" s="35" t="s">
        <v>111</v>
      </c>
      <c r="C25" s="35" t="s">
        <v>212</v>
      </c>
      <c r="D25" s="35"/>
      <c r="E25" s="35"/>
      <c r="F25" s="35" t="s">
        <v>213</v>
      </c>
      <c r="G25" s="35"/>
      <c r="H25" s="35"/>
      <c r="I25" s="35" t="s">
        <v>214</v>
      </c>
      <c r="J25" s="35"/>
      <c r="K25" s="35"/>
      <c r="L25" s="35" t="s">
        <v>215</v>
      </c>
      <c r="M25" s="35"/>
      <c r="N25" s="35"/>
      <c r="O25" s="35" t="s">
        <v>216</v>
      </c>
      <c r="P25" s="35"/>
      <c r="Q25" s="35"/>
      <c r="R25" s="35" t="s">
        <v>217</v>
      </c>
      <c r="S25" s="35"/>
      <c r="T25" s="35"/>
      <c r="U25" s="35" t="s">
        <v>218</v>
      </c>
      <c r="V25" s="35"/>
      <c r="W25" s="35"/>
      <c r="X25" s="35" t="s">
        <v>219</v>
      </c>
      <c r="Y25" s="35"/>
      <c r="Z25" s="35"/>
      <c r="AA25" s="35"/>
      <c r="AB25" s="35"/>
      <c r="AC25" s="35"/>
      <c r="AD25" s="23"/>
      <c r="AE25" s="23"/>
      <c r="AF25" s="23"/>
      <c r="AG25" s="23"/>
      <c r="AH25" s="23"/>
    </row>
    <row r="26" spans="1:35" ht="27.6" customHeight="1" x14ac:dyDescent="0.25">
      <c r="A26" s="35"/>
      <c r="B26" s="37"/>
      <c r="C26" s="20">
        <v>7</v>
      </c>
      <c r="D26" s="18" t="s">
        <v>121</v>
      </c>
      <c r="E26" s="18" t="s">
        <v>123</v>
      </c>
      <c r="F26" s="18">
        <v>8</v>
      </c>
      <c r="G26" s="18" t="s">
        <v>121</v>
      </c>
      <c r="H26" s="18" t="s">
        <v>123</v>
      </c>
      <c r="I26" s="18">
        <v>7</v>
      </c>
      <c r="J26" s="18" t="s">
        <v>124</v>
      </c>
      <c r="K26" s="18" t="s">
        <v>123</v>
      </c>
      <c r="L26" s="18">
        <v>8</v>
      </c>
      <c r="M26" s="18" t="s">
        <v>124</v>
      </c>
      <c r="N26" s="18" t="s">
        <v>123</v>
      </c>
      <c r="O26" s="18">
        <v>7</v>
      </c>
      <c r="P26" s="18" t="s">
        <v>121</v>
      </c>
      <c r="Q26" s="18" t="s">
        <v>123</v>
      </c>
      <c r="R26" s="18">
        <v>8</v>
      </c>
      <c r="S26" s="18" t="s">
        <v>124</v>
      </c>
      <c r="T26" s="18" t="s">
        <v>122</v>
      </c>
      <c r="U26" s="18">
        <v>8</v>
      </c>
      <c r="V26" s="18" t="s">
        <v>124</v>
      </c>
      <c r="W26" s="18" t="s">
        <v>122</v>
      </c>
      <c r="X26" s="18">
        <v>8</v>
      </c>
      <c r="Y26" s="18" t="s">
        <v>124</v>
      </c>
      <c r="Z26" s="18" t="s">
        <v>122</v>
      </c>
      <c r="AA26" s="18"/>
      <c r="AB26" s="18"/>
      <c r="AC26" s="18"/>
      <c r="AD26" s="23"/>
      <c r="AE26" s="23"/>
      <c r="AF26" s="23"/>
      <c r="AG26" s="23"/>
      <c r="AH26" s="23"/>
    </row>
    <row r="27" spans="1:35" ht="30.6" customHeight="1" x14ac:dyDescent="0.25">
      <c r="A27" s="35">
        <v>2</v>
      </c>
      <c r="B27" s="18">
        <v>1</v>
      </c>
      <c r="C27" s="20">
        <v>1</v>
      </c>
      <c r="D27" s="20" t="s">
        <v>21</v>
      </c>
      <c r="E27" s="20" t="s">
        <v>0</v>
      </c>
      <c r="F27" s="20">
        <v>1</v>
      </c>
      <c r="G27" s="20" t="s">
        <v>21</v>
      </c>
      <c r="H27" s="20" t="s">
        <v>0</v>
      </c>
      <c r="I27" s="20"/>
      <c r="J27" s="20" t="s">
        <v>21</v>
      </c>
      <c r="K27" s="20" t="s">
        <v>220</v>
      </c>
      <c r="L27" s="20"/>
      <c r="M27" s="20" t="s">
        <v>21</v>
      </c>
      <c r="N27" s="32" t="s">
        <v>221</v>
      </c>
      <c r="O27" s="20">
        <v>1</v>
      </c>
      <c r="P27" s="20" t="s">
        <v>21</v>
      </c>
      <c r="Q27" s="20" t="s">
        <v>222</v>
      </c>
      <c r="R27" s="20">
        <v>1</v>
      </c>
      <c r="S27" s="20" t="s">
        <v>21</v>
      </c>
      <c r="T27" s="20" t="s">
        <v>0</v>
      </c>
      <c r="U27" s="20">
        <v>1</v>
      </c>
      <c r="V27" s="20" t="s">
        <v>21</v>
      </c>
      <c r="W27" s="20" t="s">
        <v>4</v>
      </c>
      <c r="X27" s="20">
        <v>1</v>
      </c>
      <c r="Y27" s="20" t="s">
        <v>21</v>
      </c>
      <c r="Z27" s="20" t="s">
        <v>9</v>
      </c>
      <c r="AA27" s="20"/>
      <c r="AB27" s="20"/>
      <c r="AC27" s="20"/>
      <c r="AD27" s="23"/>
      <c r="AE27" s="23"/>
      <c r="AF27" s="23"/>
      <c r="AG27" s="23"/>
      <c r="AH27" s="23"/>
    </row>
    <row r="28" spans="1:35" ht="30.6" customHeight="1" x14ac:dyDescent="0.25">
      <c r="A28" s="35"/>
      <c r="B28" s="18">
        <v>2</v>
      </c>
      <c r="C28" s="20">
        <v>2</v>
      </c>
      <c r="D28" s="20" t="s">
        <v>4</v>
      </c>
      <c r="E28" s="20" t="s">
        <v>223</v>
      </c>
      <c r="F28" s="20">
        <v>2</v>
      </c>
      <c r="G28" s="20" t="s">
        <v>4</v>
      </c>
      <c r="H28" s="20" t="s">
        <v>223</v>
      </c>
      <c r="I28" s="20">
        <v>1</v>
      </c>
      <c r="J28" s="20" t="s">
        <v>4</v>
      </c>
      <c r="K28" s="32" t="s">
        <v>224</v>
      </c>
      <c r="L28" s="20">
        <v>1</v>
      </c>
      <c r="M28" s="20" t="s">
        <v>4</v>
      </c>
      <c r="N28" s="20" t="s">
        <v>225</v>
      </c>
      <c r="O28" s="20"/>
      <c r="P28" s="20" t="s">
        <v>226</v>
      </c>
      <c r="Q28" s="20" t="s">
        <v>227</v>
      </c>
      <c r="R28" s="20">
        <v>1</v>
      </c>
      <c r="S28" s="20" t="s">
        <v>4</v>
      </c>
      <c r="T28" s="20" t="s">
        <v>228</v>
      </c>
      <c r="U28" s="20">
        <v>2</v>
      </c>
      <c r="V28" s="20" t="s">
        <v>0</v>
      </c>
      <c r="W28" s="20" t="s">
        <v>9</v>
      </c>
      <c r="X28" s="20">
        <v>2</v>
      </c>
      <c r="Y28" s="20" t="s">
        <v>4</v>
      </c>
      <c r="Z28" s="20" t="s">
        <v>223</v>
      </c>
      <c r="AA28" s="20"/>
      <c r="AB28" s="20"/>
      <c r="AC28" s="20"/>
      <c r="AD28" s="23"/>
      <c r="AE28" s="23"/>
      <c r="AF28" s="23"/>
      <c r="AG28" s="23"/>
      <c r="AH28" s="23"/>
    </row>
    <row r="29" spans="1:35" ht="30.6" customHeight="1" x14ac:dyDescent="0.25">
      <c r="A29" s="35"/>
      <c r="B29" s="18">
        <v>3</v>
      </c>
      <c r="C29" s="20">
        <v>1</v>
      </c>
      <c r="D29" s="32" t="s">
        <v>229</v>
      </c>
      <c r="E29" s="20" t="s">
        <v>130</v>
      </c>
      <c r="F29" s="20">
        <v>2</v>
      </c>
      <c r="G29" s="20" t="s">
        <v>0</v>
      </c>
      <c r="H29" s="20" t="s">
        <v>130</v>
      </c>
      <c r="I29" s="20">
        <v>2</v>
      </c>
      <c r="J29" s="20" t="s">
        <v>0</v>
      </c>
      <c r="K29" s="20" t="s">
        <v>223</v>
      </c>
      <c r="L29" s="20">
        <v>2</v>
      </c>
      <c r="M29" s="20" t="s">
        <v>0</v>
      </c>
      <c r="N29" s="20" t="s">
        <v>223</v>
      </c>
      <c r="O29" s="20">
        <v>1</v>
      </c>
      <c r="P29" s="20" t="s">
        <v>4</v>
      </c>
      <c r="Q29" s="20" t="s">
        <v>227</v>
      </c>
      <c r="R29" s="20">
        <v>1</v>
      </c>
      <c r="S29" s="20" t="s">
        <v>230</v>
      </c>
      <c r="T29" s="20" t="s">
        <v>9</v>
      </c>
      <c r="U29" s="20">
        <v>1</v>
      </c>
      <c r="V29" s="20" t="s">
        <v>0</v>
      </c>
      <c r="W29" s="20" t="s">
        <v>231</v>
      </c>
      <c r="X29" s="20">
        <v>2</v>
      </c>
      <c r="Y29" s="20" t="s">
        <v>0</v>
      </c>
      <c r="Z29" s="20" t="s">
        <v>130</v>
      </c>
      <c r="AA29" s="20"/>
      <c r="AB29" s="20"/>
      <c r="AC29" s="20"/>
      <c r="AD29" s="23"/>
      <c r="AE29" s="23"/>
      <c r="AF29" s="23"/>
      <c r="AG29" s="23"/>
      <c r="AH29" s="23"/>
    </row>
    <row r="30" spans="1:35" ht="30.6" customHeight="1" x14ac:dyDescent="0.25">
      <c r="A30" s="35"/>
      <c r="B30" s="18">
        <v>4</v>
      </c>
      <c r="C30" s="20">
        <v>1</v>
      </c>
      <c r="D30" s="20" t="s">
        <v>0</v>
      </c>
      <c r="F30" s="20"/>
      <c r="G30" s="32" t="s">
        <v>232</v>
      </c>
      <c r="H30" s="18"/>
      <c r="I30" s="20">
        <v>1</v>
      </c>
      <c r="J30" s="20" t="s">
        <v>0</v>
      </c>
      <c r="K30" s="18"/>
      <c r="L30" s="20">
        <v>1</v>
      </c>
      <c r="M30" s="20" t="s">
        <v>0</v>
      </c>
      <c r="N30" s="18"/>
      <c r="O30" s="20">
        <v>1</v>
      </c>
      <c r="P30" s="20" t="s">
        <v>223</v>
      </c>
      <c r="Q30" s="18"/>
      <c r="R30" s="20">
        <v>1</v>
      </c>
      <c r="S30" s="20" t="s">
        <v>0</v>
      </c>
      <c r="T30" s="18"/>
      <c r="U30" s="20"/>
      <c r="V30" s="20" t="s">
        <v>233</v>
      </c>
      <c r="X30" s="20">
        <v>1</v>
      </c>
      <c r="Y30" s="20" t="s">
        <v>0</v>
      </c>
      <c r="AA30" s="20"/>
      <c r="AB30" s="20"/>
      <c r="AC30" s="20"/>
      <c r="AD30" s="23"/>
      <c r="AE30" s="23"/>
      <c r="AF30" s="23"/>
      <c r="AG30" s="23"/>
      <c r="AH30" s="23"/>
    </row>
    <row r="31" spans="1:35" ht="30.6" customHeight="1" x14ac:dyDescent="0.25">
      <c r="A31" s="36">
        <v>3</v>
      </c>
      <c r="B31" s="21">
        <v>1</v>
      </c>
      <c r="C31" s="22">
        <v>1</v>
      </c>
      <c r="D31" s="22" t="s">
        <v>234</v>
      </c>
      <c r="E31" s="29" t="s">
        <v>223</v>
      </c>
      <c r="F31" s="22">
        <v>1</v>
      </c>
      <c r="G31" s="22" t="s">
        <v>4</v>
      </c>
      <c r="H31" s="22" t="s">
        <v>235</v>
      </c>
      <c r="I31" s="22">
        <v>2</v>
      </c>
      <c r="J31" s="22" t="s">
        <v>4</v>
      </c>
      <c r="K31" s="22" t="s">
        <v>223</v>
      </c>
      <c r="L31" s="22">
        <v>2</v>
      </c>
      <c r="M31" s="22" t="s">
        <v>4</v>
      </c>
      <c r="N31" s="22" t="s">
        <v>0</v>
      </c>
      <c r="O31" s="22">
        <v>1</v>
      </c>
      <c r="P31" s="22" t="s">
        <v>236</v>
      </c>
      <c r="Q31" s="22" t="s">
        <v>223</v>
      </c>
      <c r="R31" s="22">
        <v>2</v>
      </c>
      <c r="S31" s="22" t="s">
        <v>4</v>
      </c>
      <c r="T31" s="22" t="s">
        <v>0</v>
      </c>
      <c r="U31" s="22">
        <v>1</v>
      </c>
      <c r="V31" s="22" t="s">
        <v>4</v>
      </c>
      <c r="W31" s="22" t="s">
        <v>231</v>
      </c>
      <c r="X31" s="22">
        <v>1</v>
      </c>
      <c r="Y31" s="22" t="s">
        <v>4</v>
      </c>
      <c r="Z31" s="22" t="s">
        <v>237</v>
      </c>
      <c r="AA31" s="22"/>
      <c r="AB31" s="22"/>
      <c r="AC31" s="22"/>
      <c r="AD31" s="23"/>
      <c r="AE31" s="23"/>
      <c r="AF31" s="23"/>
      <c r="AG31" s="23"/>
      <c r="AH31" s="23"/>
    </row>
    <row r="32" spans="1:35" ht="30.6" customHeight="1" x14ac:dyDescent="0.25">
      <c r="A32" s="36"/>
      <c r="B32" s="21">
        <v>2</v>
      </c>
      <c r="C32" s="22">
        <v>1</v>
      </c>
      <c r="D32" s="22" t="s">
        <v>4</v>
      </c>
      <c r="E32" s="22" t="s">
        <v>238</v>
      </c>
      <c r="F32" s="22">
        <v>1</v>
      </c>
      <c r="G32" s="22" t="s">
        <v>0</v>
      </c>
      <c r="H32" s="22" t="s">
        <v>235</v>
      </c>
      <c r="I32" s="22">
        <v>1</v>
      </c>
      <c r="J32" s="22" t="s">
        <v>239</v>
      </c>
      <c r="K32" s="22" t="s">
        <v>222</v>
      </c>
      <c r="L32" s="22">
        <v>2</v>
      </c>
      <c r="M32" s="22" t="s">
        <v>9</v>
      </c>
      <c r="N32" s="22" t="s">
        <v>0</v>
      </c>
      <c r="O32" s="22">
        <v>2</v>
      </c>
      <c r="P32" s="22" t="s">
        <v>4</v>
      </c>
      <c r="Q32" s="22" t="s">
        <v>222</v>
      </c>
      <c r="R32" s="22">
        <v>2</v>
      </c>
      <c r="S32" s="22" t="s">
        <v>222</v>
      </c>
      <c r="T32" s="22" t="s">
        <v>0</v>
      </c>
      <c r="U32" s="22">
        <v>2</v>
      </c>
      <c r="V32" s="22" t="s">
        <v>0</v>
      </c>
      <c r="W32" s="22" t="s">
        <v>222</v>
      </c>
      <c r="X32" s="22">
        <v>1</v>
      </c>
      <c r="Y32" s="22" t="s">
        <v>0</v>
      </c>
      <c r="Z32" s="22" t="s">
        <v>240</v>
      </c>
      <c r="AA32" s="22"/>
      <c r="AB32" s="22"/>
      <c r="AC32" s="22"/>
      <c r="AD32" s="23"/>
      <c r="AE32" s="23"/>
      <c r="AF32" s="23"/>
      <c r="AG32" s="23"/>
      <c r="AH32" s="23"/>
    </row>
    <row r="33" spans="1:35" ht="30.6" customHeight="1" x14ac:dyDescent="0.25">
      <c r="A33" s="36"/>
      <c r="B33" s="21">
        <v>3</v>
      </c>
      <c r="C33" s="22">
        <v>1</v>
      </c>
      <c r="D33" s="22" t="s">
        <v>241</v>
      </c>
      <c r="E33" s="22" t="s">
        <v>22</v>
      </c>
      <c r="F33" s="22">
        <v>1</v>
      </c>
      <c r="G33" s="22" t="s">
        <v>0</v>
      </c>
      <c r="H33" s="22" t="s">
        <v>242</v>
      </c>
      <c r="I33" s="22">
        <v>2</v>
      </c>
      <c r="J33" s="22" t="s">
        <v>0</v>
      </c>
      <c r="K33" s="22" t="s">
        <v>130</v>
      </c>
      <c r="L33" s="22">
        <v>1</v>
      </c>
      <c r="M33" s="22" t="s">
        <v>243</v>
      </c>
      <c r="N33" s="22" t="s">
        <v>144</v>
      </c>
      <c r="O33" s="22">
        <v>2</v>
      </c>
      <c r="P33" s="22" t="s">
        <v>0</v>
      </c>
      <c r="Q33" s="22" t="s">
        <v>130</v>
      </c>
      <c r="R33" s="22">
        <v>1</v>
      </c>
      <c r="S33" s="22" t="s">
        <v>228</v>
      </c>
      <c r="T33" s="22" t="s">
        <v>130</v>
      </c>
      <c r="U33" s="22">
        <v>2</v>
      </c>
      <c r="V33" s="22" t="s">
        <v>0</v>
      </c>
      <c r="W33" s="22" t="s">
        <v>130</v>
      </c>
      <c r="X33" s="22">
        <v>1</v>
      </c>
      <c r="Y33" s="22" t="s">
        <v>0</v>
      </c>
      <c r="Z33" s="22" t="s">
        <v>244</v>
      </c>
      <c r="AA33" s="22"/>
      <c r="AB33" s="22"/>
      <c r="AC33" s="22"/>
      <c r="AD33" s="23"/>
      <c r="AE33" s="23"/>
      <c r="AF33" s="23"/>
      <c r="AG33" s="23"/>
      <c r="AH33" s="23"/>
    </row>
    <row r="34" spans="1:35" ht="30.6" customHeight="1" x14ac:dyDescent="0.25">
      <c r="A34" s="36"/>
      <c r="B34" s="21">
        <v>4</v>
      </c>
      <c r="C34" s="22">
        <v>1</v>
      </c>
      <c r="D34" s="22" t="s">
        <v>0</v>
      </c>
      <c r="E34" s="21"/>
      <c r="F34" s="22"/>
      <c r="G34" s="22" t="s">
        <v>245</v>
      </c>
      <c r="H34" s="21"/>
      <c r="I34" s="22"/>
      <c r="J34" s="22" t="s">
        <v>246</v>
      </c>
      <c r="K34" s="21"/>
      <c r="L34" s="22"/>
      <c r="M34" s="22" t="s">
        <v>247</v>
      </c>
      <c r="N34" s="21"/>
      <c r="O34" s="22"/>
      <c r="P34" s="22" t="s">
        <v>0</v>
      </c>
      <c r="Q34" s="21"/>
      <c r="R34" s="22"/>
      <c r="S34" s="22" t="s">
        <v>228</v>
      </c>
      <c r="T34" s="21"/>
      <c r="U34" s="22">
        <v>1</v>
      </c>
      <c r="V34" s="22" t="s">
        <v>223</v>
      </c>
      <c r="W34" s="21"/>
      <c r="X34" s="22">
        <v>1</v>
      </c>
      <c r="Y34" s="22" t="s">
        <v>222</v>
      </c>
      <c r="Z34" s="21"/>
      <c r="AA34" s="22"/>
      <c r="AB34" s="22"/>
      <c r="AC34" s="22"/>
      <c r="AD34" s="23"/>
      <c r="AE34" s="23"/>
      <c r="AF34" s="23"/>
      <c r="AG34" s="23"/>
      <c r="AH34" s="23"/>
      <c r="AI34" s="20"/>
    </row>
    <row r="35" spans="1:35" ht="30.6" customHeight="1" x14ac:dyDescent="0.25">
      <c r="A35" s="35">
        <v>4</v>
      </c>
      <c r="B35" s="18">
        <v>1</v>
      </c>
      <c r="C35" s="20">
        <v>1</v>
      </c>
      <c r="D35" s="20" t="s">
        <v>4</v>
      </c>
      <c r="E35" s="20" t="s">
        <v>248</v>
      </c>
      <c r="F35" s="20">
        <v>1</v>
      </c>
      <c r="G35" s="20" t="s">
        <v>9</v>
      </c>
      <c r="H35" s="20" t="s">
        <v>242</v>
      </c>
      <c r="I35" s="20">
        <v>1</v>
      </c>
      <c r="J35" s="20" t="s">
        <v>4</v>
      </c>
      <c r="K35" s="20" t="s">
        <v>249</v>
      </c>
      <c r="L35" s="20">
        <v>2</v>
      </c>
      <c r="M35" s="20" t="s">
        <v>4</v>
      </c>
      <c r="N35" s="20" t="s">
        <v>250</v>
      </c>
      <c r="O35" s="20"/>
      <c r="P35" s="20" t="s">
        <v>251</v>
      </c>
      <c r="Q35" s="20" t="s">
        <v>252</v>
      </c>
      <c r="R35" s="20">
        <v>1</v>
      </c>
      <c r="S35" s="20" t="s">
        <v>253</v>
      </c>
      <c r="T35" s="20" t="s">
        <v>0</v>
      </c>
      <c r="U35" s="20">
        <v>1</v>
      </c>
      <c r="V35" s="20" t="s">
        <v>254</v>
      </c>
      <c r="W35" s="20" t="s">
        <v>4</v>
      </c>
      <c r="X35" s="20">
        <v>2</v>
      </c>
      <c r="Y35" s="20" t="s">
        <v>4</v>
      </c>
      <c r="Z35" s="20" t="s">
        <v>0</v>
      </c>
      <c r="AA35" s="20"/>
      <c r="AC35" s="20"/>
      <c r="AD35" s="23"/>
      <c r="AE35" s="23"/>
      <c r="AF35" s="23"/>
      <c r="AG35" s="23"/>
      <c r="AH35" s="23"/>
    </row>
    <row r="36" spans="1:35" ht="30.6" customHeight="1" x14ac:dyDescent="0.25">
      <c r="A36" s="35"/>
      <c r="B36" s="18">
        <v>2</v>
      </c>
      <c r="C36" s="20">
        <v>1</v>
      </c>
      <c r="D36" s="20" t="s">
        <v>222</v>
      </c>
      <c r="E36" s="20" t="s">
        <v>238</v>
      </c>
      <c r="F36" s="20">
        <v>1</v>
      </c>
      <c r="G36" s="20" t="s">
        <v>4</v>
      </c>
      <c r="H36" s="20" t="s">
        <v>255</v>
      </c>
      <c r="I36" s="20">
        <v>1</v>
      </c>
      <c r="J36" s="20" t="s">
        <v>0</v>
      </c>
      <c r="K36" s="20" t="s">
        <v>256</v>
      </c>
      <c r="L36" s="20">
        <v>1</v>
      </c>
      <c r="M36" s="20" t="s">
        <v>0</v>
      </c>
      <c r="N36" s="23" t="s">
        <v>257</v>
      </c>
      <c r="O36" s="20">
        <v>1</v>
      </c>
      <c r="P36" s="20" t="s">
        <v>4</v>
      </c>
      <c r="Q36" s="20" t="s">
        <v>236</v>
      </c>
      <c r="R36" s="20">
        <v>1</v>
      </c>
      <c r="S36" s="20" t="s">
        <v>258</v>
      </c>
      <c r="T36" s="20" t="s">
        <v>4</v>
      </c>
      <c r="U36" s="20">
        <v>1</v>
      </c>
      <c r="V36" s="20" t="s">
        <v>259</v>
      </c>
      <c r="W36" s="20" t="s">
        <v>0</v>
      </c>
      <c r="X36" s="20">
        <v>2</v>
      </c>
      <c r="Y36" s="20" t="s">
        <v>260</v>
      </c>
      <c r="Z36" s="20" t="s">
        <v>0</v>
      </c>
      <c r="AA36" s="20"/>
      <c r="AB36" s="20"/>
      <c r="AC36" s="20"/>
      <c r="AD36" s="23"/>
      <c r="AE36" s="23"/>
      <c r="AF36" s="23"/>
      <c r="AG36" s="23"/>
      <c r="AH36" s="23"/>
    </row>
    <row r="37" spans="1:35" ht="30.6" customHeight="1" x14ac:dyDescent="0.25">
      <c r="A37" s="35"/>
      <c r="B37" s="18">
        <v>3</v>
      </c>
      <c r="C37" s="20">
        <v>1</v>
      </c>
      <c r="D37" s="20" t="s">
        <v>0</v>
      </c>
      <c r="E37" s="20" t="s">
        <v>248</v>
      </c>
      <c r="F37" s="20">
        <v>2</v>
      </c>
      <c r="G37" s="23" t="s">
        <v>222</v>
      </c>
      <c r="H37" s="20" t="s">
        <v>223</v>
      </c>
      <c r="I37" s="20">
        <v>1</v>
      </c>
      <c r="J37" s="20" t="s">
        <v>0</v>
      </c>
      <c r="K37" s="20" t="s">
        <v>261</v>
      </c>
      <c r="L37" s="20">
        <v>1</v>
      </c>
      <c r="M37" s="20" t="s">
        <v>223</v>
      </c>
      <c r="N37" s="20" t="s">
        <v>262</v>
      </c>
      <c r="O37" s="20"/>
      <c r="P37" s="20" t="s">
        <v>263</v>
      </c>
      <c r="Q37" s="20" t="s">
        <v>264</v>
      </c>
      <c r="R37" s="20">
        <v>1</v>
      </c>
      <c r="S37" s="20" t="s">
        <v>265</v>
      </c>
      <c r="T37" s="20" t="s">
        <v>223</v>
      </c>
      <c r="U37" s="20">
        <v>1</v>
      </c>
      <c r="V37" s="20" t="s">
        <v>266</v>
      </c>
      <c r="W37" s="20" t="s">
        <v>222</v>
      </c>
      <c r="X37" s="20"/>
      <c r="Y37" s="20" t="s">
        <v>267</v>
      </c>
      <c r="Z37" s="20" t="s">
        <v>268</v>
      </c>
      <c r="AA37" s="20"/>
      <c r="AB37" s="20"/>
      <c r="AC37" s="20"/>
      <c r="AD37" s="23"/>
      <c r="AE37" s="23"/>
      <c r="AF37" s="23"/>
      <c r="AG37" s="23"/>
      <c r="AH37" s="23"/>
    </row>
    <row r="38" spans="1:35" ht="30.6" customHeight="1" x14ac:dyDescent="0.25">
      <c r="A38" s="35"/>
      <c r="B38" s="18">
        <v>4</v>
      </c>
      <c r="C38" s="20">
        <v>1</v>
      </c>
      <c r="D38" s="20" t="s">
        <v>0</v>
      </c>
      <c r="F38" s="20">
        <v>1</v>
      </c>
      <c r="G38" s="20" t="s">
        <v>0</v>
      </c>
      <c r="I38" s="20">
        <v>1</v>
      </c>
      <c r="J38" s="20" t="s">
        <v>22</v>
      </c>
      <c r="L38" s="20"/>
      <c r="M38" s="20" t="s">
        <v>225</v>
      </c>
      <c r="N38" s="20"/>
      <c r="O38" s="20"/>
      <c r="P38" s="20" t="s">
        <v>269</v>
      </c>
      <c r="Q38" s="20"/>
      <c r="R38" s="20"/>
      <c r="S38" s="20" t="s">
        <v>270</v>
      </c>
      <c r="U38" s="20"/>
      <c r="V38" s="20" t="s">
        <v>271</v>
      </c>
      <c r="W38" s="20"/>
      <c r="X38" s="20"/>
      <c r="Y38" s="20" t="s">
        <v>272</v>
      </c>
      <c r="Z38" s="20"/>
      <c r="AA38" s="20"/>
      <c r="AB38" s="20"/>
      <c r="AC38" s="20"/>
      <c r="AD38" s="23"/>
      <c r="AE38" s="23"/>
      <c r="AF38" s="23"/>
      <c r="AG38" s="23"/>
      <c r="AH38" s="23"/>
    </row>
    <row r="39" spans="1:35" ht="30.6" customHeight="1" x14ac:dyDescent="0.25">
      <c r="A39" s="36">
        <v>5</v>
      </c>
      <c r="B39" s="21">
        <v>1</v>
      </c>
      <c r="C39" s="22">
        <v>1</v>
      </c>
      <c r="D39" s="22" t="s">
        <v>273</v>
      </c>
      <c r="E39" s="22" t="s">
        <v>4</v>
      </c>
      <c r="F39" s="22">
        <v>1</v>
      </c>
      <c r="G39" s="22" t="s">
        <v>274</v>
      </c>
      <c r="H39" s="22" t="s">
        <v>0</v>
      </c>
      <c r="I39" s="22">
        <v>1</v>
      </c>
      <c r="J39" s="22" t="s">
        <v>4</v>
      </c>
      <c r="K39" s="22" t="s">
        <v>220</v>
      </c>
      <c r="L39" s="22"/>
      <c r="M39" s="22" t="s">
        <v>225</v>
      </c>
      <c r="N39" s="22" t="s">
        <v>275</v>
      </c>
      <c r="O39" s="22">
        <v>1</v>
      </c>
      <c r="P39" s="22" t="s">
        <v>226</v>
      </c>
      <c r="Q39" s="22" t="s">
        <v>4</v>
      </c>
      <c r="R39" s="22">
        <v>1</v>
      </c>
      <c r="S39" s="22" t="s">
        <v>228</v>
      </c>
      <c r="T39" s="22" t="s">
        <v>276</v>
      </c>
      <c r="U39" s="22">
        <v>1</v>
      </c>
      <c r="V39" s="22" t="s">
        <v>4</v>
      </c>
      <c r="W39" s="22" t="s">
        <v>231</v>
      </c>
      <c r="X39" s="22">
        <v>1</v>
      </c>
      <c r="Y39" s="22" t="s">
        <v>4</v>
      </c>
      <c r="Z39" s="22" t="s">
        <v>277</v>
      </c>
      <c r="AA39" s="22"/>
      <c r="AB39" s="22"/>
      <c r="AC39" s="22"/>
      <c r="AD39" s="23"/>
      <c r="AE39" s="23"/>
      <c r="AF39" s="23"/>
      <c r="AG39" s="23"/>
      <c r="AH39" s="23"/>
    </row>
    <row r="40" spans="1:35" ht="30.6" customHeight="1" x14ac:dyDescent="0.25">
      <c r="A40" s="36"/>
      <c r="B40" s="21">
        <v>2</v>
      </c>
      <c r="C40" s="22">
        <v>1</v>
      </c>
      <c r="D40" s="22" t="s">
        <v>278</v>
      </c>
      <c r="E40" s="22" t="s">
        <v>0</v>
      </c>
      <c r="F40" s="22">
        <v>1</v>
      </c>
      <c r="G40" s="22" t="s">
        <v>235</v>
      </c>
      <c r="H40" s="22" t="s">
        <v>22</v>
      </c>
      <c r="I40" s="22">
        <v>1</v>
      </c>
      <c r="J40" s="22" t="s">
        <v>0</v>
      </c>
      <c r="K40" s="22" t="s">
        <v>220</v>
      </c>
      <c r="L40" s="22">
        <v>2</v>
      </c>
      <c r="M40" s="22" t="s">
        <v>4</v>
      </c>
      <c r="N40" s="22" t="s">
        <v>22</v>
      </c>
      <c r="O40" s="22">
        <v>1</v>
      </c>
      <c r="P40" s="22" t="s">
        <v>236</v>
      </c>
      <c r="Q40" s="22" t="s">
        <v>0</v>
      </c>
      <c r="R40" s="22"/>
      <c r="S40" s="22" t="s">
        <v>230</v>
      </c>
      <c r="T40" s="22" t="s">
        <v>279</v>
      </c>
      <c r="U40" s="22">
        <v>1</v>
      </c>
      <c r="V40" s="22" t="s">
        <v>0</v>
      </c>
      <c r="W40" s="22" t="s">
        <v>280</v>
      </c>
      <c r="X40" s="22">
        <v>2</v>
      </c>
      <c r="Y40" s="22" t="s">
        <v>0</v>
      </c>
      <c r="Z40" s="22" t="s">
        <v>223</v>
      </c>
      <c r="AA40" s="22"/>
      <c r="AB40" s="22"/>
      <c r="AC40" s="22"/>
      <c r="AD40" s="23"/>
      <c r="AE40" s="23"/>
      <c r="AF40" s="23"/>
      <c r="AG40" s="23"/>
      <c r="AH40" s="23"/>
    </row>
    <row r="41" spans="1:35" ht="30.6" customHeight="1" x14ac:dyDescent="0.25">
      <c r="A41" s="36"/>
      <c r="B41" s="21">
        <v>3</v>
      </c>
      <c r="C41" s="22"/>
      <c r="D41" s="22" t="s">
        <v>281</v>
      </c>
      <c r="E41" s="22" t="s">
        <v>248</v>
      </c>
      <c r="F41" s="22">
        <v>2</v>
      </c>
      <c r="G41" s="22" t="s">
        <v>4</v>
      </c>
      <c r="H41" s="22" t="s">
        <v>144</v>
      </c>
      <c r="I41" s="22"/>
      <c r="J41" s="22" t="s">
        <v>282</v>
      </c>
      <c r="K41" s="22" t="s">
        <v>283</v>
      </c>
      <c r="L41" s="22">
        <v>2</v>
      </c>
      <c r="M41" s="22" t="s">
        <v>0</v>
      </c>
      <c r="N41" s="22" t="s">
        <v>130</v>
      </c>
      <c r="O41" s="22">
        <v>2</v>
      </c>
      <c r="P41" s="22" t="s">
        <v>284</v>
      </c>
      <c r="Q41" s="22" t="s">
        <v>0</v>
      </c>
      <c r="R41" s="22">
        <v>1</v>
      </c>
      <c r="S41" s="22" t="s">
        <v>4</v>
      </c>
      <c r="T41" s="22" t="s">
        <v>285</v>
      </c>
      <c r="U41" s="22"/>
      <c r="V41" s="22" t="s">
        <v>233</v>
      </c>
      <c r="W41" s="22" t="s">
        <v>286</v>
      </c>
      <c r="X41" s="22">
        <v>1</v>
      </c>
      <c r="Y41" s="22" t="s">
        <v>240</v>
      </c>
      <c r="Z41" s="22" t="s">
        <v>222</v>
      </c>
      <c r="AA41" s="22"/>
      <c r="AB41" s="22"/>
      <c r="AC41" s="22"/>
      <c r="AD41" s="23"/>
      <c r="AE41" s="23"/>
      <c r="AF41" s="23"/>
      <c r="AG41" s="23"/>
      <c r="AH41" s="23"/>
    </row>
    <row r="42" spans="1:35" ht="30.6" customHeight="1" x14ac:dyDescent="0.25">
      <c r="A42" s="36"/>
      <c r="B42" s="21">
        <v>4</v>
      </c>
      <c r="C42" s="22"/>
      <c r="D42" s="22" t="s">
        <v>287</v>
      </c>
      <c r="E42" s="22"/>
      <c r="F42" s="22"/>
      <c r="G42" s="22" t="s">
        <v>288</v>
      </c>
      <c r="H42" s="22"/>
      <c r="I42" s="22"/>
      <c r="J42" s="22" t="s">
        <v>289</v>
      </c>
      <c r="K42" s="22"/>
      <c r="L42" s="22"/>
      <c r="M42" s="22" t="s">
        <v>222</v>
      </c>
      <c r="N42" s="22"/>
      <c r="O42" s="22"/>
      <c r="P42" s="22" t="s">
        <v>290</v>
      </c>
      <c r="Q42" s="22"/>
      <c r="R42" s="22">
        <v>1</v>
      </c>
      <c r="S42" s="22" t="s">
        <v>0</v>
      </c>
      <c r="T42" s="22"/>
      <c r="U42" s="22"/>
      <c r="V42" s="22" t="s">
        <v>231</v>
      </c>
      <c r="W42" s="22"/>
      <c r="X42" s="22"/>
      <c r="Y42" s="22" t="s">
        <v>237</v>
      </c>
      <c r="Z42" s="22"/>
      <c r="AA42" s="22"/>
      <c r="AB42" s="22"/>
      <c r="AC42" s="22"/>
      <c r="AD42" s="23"/>
      <c r="AE42" s="23"/>
      <c r="AF42" s="23"/>
      <c r="AG42" s="23"/>
      <c r="AH42" s="23"/>
    </row>
    <row r="43" spans="1:35" ht="30.6" customHeight="1" x14ac:dyDescent="0.25">
      <c r="A43" s="35">
        <v>6</v>
      </c>
      <c r="B43" s="18">
        <v>1</v>
      </c>
      <c r="C43" s="20">
        <v>1</v>
      </c>
      <c r="D43" s="20" t="s">
        <v>4</v>
      </c>
      <c r="E43" s="20"/>
      <c r="F43" s="20"/>
      <c r="G43" s="20" t="s">
        <v>235</v>
      </c>
      <c r="H43" s="20"/>
      <c r="I43" s="20">
        <v>1</v>
      </c>
      <c r="J43" s="20" t="s">
        <v>4</v>
      </c>
      <c r="K43" s="20"/>
      <c r="L43" s="20">
        <v>1</v>
      </c>
      <c r="M43" s="20" t="s">
        <v>4</v>
      </c>
      <c r="N43" s="20"/>
      <c r="O43" s="20">
        <v>2</v>
      </c>
      <c r="P43" s="20" t="s">
        <v>4</v>
      </c>
      <c r="Q43" s="20" t="s">
        <v>81</v>
      </c>
      <c r="R43" s="20">
        <v>2</v>
      </c>
      <c r="S43" s="20" t="s">
        <v>4</v>
      </c>
      <c r="T43" s="20" t="s">
        <v>48</v>
      </c>
      <c r="U43" s="20">
        <v>1</v>
      </c>
      <c r="V43" s="20" t="s">
        <v>4</v>
      </c>
      <c r="X43" s="20"/>
      <c r="Y43" s="20" t="s">
        <v>240</v>
      </c>
      <c r="AA43" s="20"/>
      <c r="AB43" s="20"/>
      <c r="AC43" s="20"/>
      <c r="AD43" s="23"/>
      <c r="AE43" s="23"/>
      <c r="AF43" s="23"/>
      <c r="AG43" s="23"/>
      <c r="AH43" s="23"/>
    </row>
    <row r="44" spans="1:35" ht="30.6" customHeight="1" x14ac:dyDescent="0.25">
      <c r="A44" s="35"/>
      <c r="B44" s="18">
        <v>2</v>
      </c>
      <c r="C44" s="20"/>
      <c r="D44" s="20" t="s">
        <v>248</v>
      </c>
      <c r="E44" s="20"/>
      <c r="F44" s="20">
        <v>1</v>
      </c>
      <c r="G44" s="20" t="s">
        <v>4</v>
      </c>
      <c r="H44" s="20"/>
      <c r="I44" s="20">
        <v>2</v>
      </c>
      <c r="J44" s="20" t="s">
        <v>0</v>
      </c>
      <c r="K44" s="20" t="s">
        <v>48</v>
      </c>
      <c r="L44" s="20">
        <v>1</v>
      </c>
      <c r="M44" s="20" t="s">
        <v>0</v>
      </c>
      <c r="N44" s="20"/>
      <c r="O44" s="20">
        <v>1</v>
      </c>
      <c r="P44" s="23" t="s">
        <v>0</v>
      </c>
      <c r="Q44" s="20"/>
      <c r="R44" s="20">
        <v>1</v>
      </c>
      <c r="S44" s="20" t="s">
        <v>0</v>
      </c>
      <c r="T44" s="20"/>
      <c r="U44" s="20">
        <v>2</v>
      </c>
      <c r="V44" s="20" t="s">
        <v>0</v>
      </c>
      <c r="W44" s="20" t="s">
        <v>81</v>
      </c>
      <c r="X44" s="20"/>
      <c r="Y44" s="20" t="s">
        <v>240</v>
      </c>
      <c r="Z44" s="20"/>
      <c r="AA44" s="20"/>
      <c r="AB44" s="20"/>
      <c r="AC44" s="20"/>
      <c r="AD44" s="23"/>
      <c r="AE44" s="23"/>
      <c r="AF44" s="23"/>
      <c r="AG44" s="23"/>
      <c r="AH44" s="23"/>
    </row>
    <row r="45" spans="1:35" ht="30.6" customHeight="1" x14ac:dyDescent="0.25">
      <c r="A45" s="35"/>
      <c r="B45" s="18">
        <v>3</v>
      </c>
      <c r="C45" s="20">
        <v>1</v>
      </c>
      <c r="D45" s="20" t="s">
        <v>0</v>
      </c>
      <c r="E45" s="20"/>
      <c r="F45" s="20">
        <v>1</v>
      </c>
      <c r="G45" s="20" t="s">
        <v>0</v>
      </c>
      <c r="H45" s="20"/>
      <c r="I45" s="20"/>
      <c r="J45" s="20" t="s">
        <v>220</v>
      </c>
      <c r="K45" s="20"/>
      <c r="L45" s="20">
        <v>1</v>
      </c>
      <c r="M45" s="20" t="s">
        <v>23</v>
      </c>
      <c r="N45" s="20"/>
      <c r="O45" s="20"/>
      <c r="P45" s="20" t="s">
        <v>236</v>
      </c>
      <c r="Q45" s="20"/>
      <c r="R45" s="20">
        <v>1</v>
      </c>
      <c r="S45" s="20" t="s">
        <v>223</v>
      </c>
      <c r="T45" s="20"/>
      <c r="U45" s="20">
        <v>1</v>
      </c>
      <c r="V45" s="20" t="s">
        <v>223</v>
      </c>
      <c r="W45" s="20"/>
      <c r="X45" s="20">
        <v>1</v>
      </c>
      <c r="Y45" s="20" t="s">
        <v>4</v>
      </c>
      <c r="Z45" s="20"/>
      <c r="AA45" s="20"/>
      <c r="AB45" s="20"/>
      <c r="AC45" s="20"/>
      <c r="AD45" s="23"/>
      <c r="AE45" s="23"/>
      <c r="AF45" s="23"/>
      <c r="AG45" s="23"/>
      <c r="AH45" s="23"/>
    </row>
    <row r="46" spans="1:35" ht="30.6" customHeight="1" x14ac:dyDescent="0.25">
      <c r="A46" s="35"/>
      <c r="B46" s="18">
        <v>4</v>
      </c>
      <c r="C46" s="20">
        <v>1</v>
      </c>
      <c r="D46" s="20" t="s">
        <v>23</v>
      </c>
      <c r="E46" s="20"/>
      <c r="F46" s="20">
        <v>1</v>
      </c>
      <c r="G46" s="20" t="s">
        <v>23</v>
      </c>
      <c r="H46" s="20"/>
      <c r="I46" s="20">
        <v>1</v>
      </c>
      <c r="J46" s="20" t="s">
        <v>23</v>
      </c>
      <c r="K46" s="20"/>
      <c r="L46" s="20"/>
      <c r="M46" s="20" t="s">
        <v>225</v>
      </c>
      <c r="N46" s="20"/>
      <c r="O46" s="20">
        <v>1</v>
      </c>
      <c r="P46" s="20" t="s">
        <v>23</v>
      </c>
      <c r="R46" s="20">
        <v>1</v>
      </c>
      <c r="S46" s="20" t="s">
        <v>23</v>
      </c>
      <c r="T46" s="20"/>
      <c r="U46" s="20">
        <v>1</v>
      </c>
      <c r="V46" s="20" t="s">
        <v>23</v>
      </c>
      <c r="W46" s="20"/>
      <c r="X46" s="20">
        <v>1</v>
      </c>
      <c r="Y46" s="20" t="s">
        <v>23</v>
      </c>
      <c r="Z46" s="20"/>
      <c r="AA46" s="20"/>
      <c r="AB46" s="20"/>
      <c r="AC46" s="20"/>
      <c r="AD46" s="23"/>
      <c r="AE46" s="23"/>
      <c r="AF46" s="23"/>
      <c r="AG46" s="23"/>
      <c r="AH46" s="23"/>
    </row>
    <row r="47" spans="1:35" ht="30.6" customHeight="1" x14ac:dyDescent="0.25">
      <c r="A47" s="18"/>
      <c r="B47" s="18"/>
      <c r="C47" s="20">
        <f>SUM(C27:C46)</f>
        <v>18</v>
      </c>
      <c r="D47" s="18"/>
      <c r="E47" s="18"/>
      <c r="F47" s="18">
        <f>SUM(F27:F46)</f>
        <v>20</v>
      </c>
      <c r="G47" s="18"/>
      <c r="H47" s="18"/>
      <c r="I47" s="18">
        <f>SUM(I27:I46)</f>
        <v>19</v>
      </c>
      <c r="J47" s="18"/>
      <c r="K47" s="18"/>
      <c r="L47" s="18">
        <f>SUM(L27:L46)</f>
        <v>20</v>
      </c>
      <c r="M47" s="18"/>
      <c r="N47" s="18"/>
      <c r="O47" s="18">
        <f>SUM(O27:O46)</f>
        <v>17</v>
      </c>
      <c r="P47" s="18"/>
      <c r="Q47" s="18"/>
      <c r="R47" s="18">
        <f>SUM(R27:R46)</f>
        <v>20</v>
      </c>
      <c r="S47" s="18"/>
      <c r="T47" s="18"/>
      <c r="U47" s="18">
        <f>SUM(U27:U46)</f>
        <v>20</v>
      </c>
      <c r="V47" s="18"/>
      <c r="W47" s="18"/>
      <c r="X47" s="18">
        <f>SUM(X27:X46)</f>
        <v>20</v>
      </c>
      <c r="Y47" s="18"/>
      <c r="Z47" s="18"/>
      <c r="AA47" s="18"/>
      <c r="AB47" s="18"/>
      <c r="AC47" s="18"/>
      <c r="AD47" s="23"/>
      <c r="AE47" s="23"/>
      <c r="AF47" s="23"/>
      <c r="AG47" s="23"/>
      <c r="AH47" s="23"/>
    </row>
    <row r="48" spans="1:35" ht="5.65" customHeight="1" x14ac:dyDescent="0.25">
      <c r="B48" s="23"/>
      <c r="C48" s="23"/>
      <c r="D48" s="23"/>
      <c r="E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</row>
    <row r="49" spans="1:34" ht="16.5" customHeight="1" x14ac:dyDescent="0.25">
      <c r="B49" s="23"/>
      <c r="C49" s="23"/>
      <c r="D49" s="23"/>
      <c r="E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</row>
    <row r="50" spans="1:34" ht="26.45" customHeight="1" x14ac:dyDescent="0.25">
      <c r="A50" s="39" t="s">
        <v>110</v>
      </c>
      <c r="B50" s="35" t="s">
        <v>111</v>
      </c>
      <c r="C50" s="35" t="s">
        <v>291</v>
      </c>
      <c r="D50" s="35"/>
      <c r="E50" s="35"/>
      <c r="F50" s="35" t="s">
        <v>292</v>
      </c>
      <c r="G50" s="35"/>
      <c r="H50" s="35"/>
      <c r="I50" s="35" t="s">
        <v>293</v>
      </c>
      <c r="J50" s="35"/>
      <c r="K50" s="35"/>
      <c r="L50" s="35" t="s">
        <v>60</v>
      </c>
      <c r="M50" s="35"/>
      <c r="N50" s="35"/>
      <c r="O50" s="35" t="s">
        <v>37</v>
      </c>
      <c r="P50" s="35"/>
      <c r="Q50" s="35"/>
      <c r="R50" s="35" t="s">
        <v>38</v>
      </c>
      <c r="S50" s="35"/>
      <c r="T50" s="35"/>
      <c r="U50" s="35" t="s">
        <v>40</v>
      </c>
      <c r="V50" s="35"/>
      <c r="W50" s="35"/>
      <c r="X50" s="35" t="s">
        <v>39</v>
      </c>
      <c r="Y50" s="35"/>
      <c r="Z50" s="35"/>
      <c r="AA50" s="35" t="s">
        <v>69</v>
      </c>
      <c r="AB50" s="35"/>
      <c r="AC50" s="35"/>
      <c r="AD50" s="35" t="s">
        <v>35</v>
      </c>
      <c r="AE50" s="35"/>
      <c r="AF50" s="18" t="s">
        <v>294</v>
      </c>
      <c r="AG50" s="33" t="s">
        <v>295</v>
      </c>
      <c r="AH50" s="34"/>
    </row>
    <row r="51" spans="1:34" ht="26.45" customHeight="1" x14ac:dyDescent="0.25">
      <c r="A51" s="37"/>
      <c r="B51" s="37"/>
      <c r="C51" s="18"/>
      <c r="D51" s="18" t="s">
        <v>296</v>
      </c>
      <c r="E51" s="18" t="s">
        <v>297</v>
      </c>
      <c r="F51" s="18"/>
      <c r="G51" s="18" t="s">
        <v>296</v>
      </c>
      <c r="H51" s="18" t="s">
        <v>297</v>
      </c>
      <c r="I51" s="18"/>
      <c r="J51" s="18" t="s">
        <v>296</v>
      </c>
      <c r="K51" s="18" t="s">
        <v>298</v>
      </c>
      <c r="L51" s="18"/>
      <c r="M51" s="18" t="s">
        <v>296</v>
      </c>
      <c r="N51" s="18" t="s">
        <v>298</v>
      </c>
      <c r="O51" s="18"/>
      <c r="P51" s="18" t="s">
        <v>296</v>
      </c>
      <c r="Q51" s="18" t="s">
        <v>297</v>
      </c>
      <c r="R51" s="18"/>
      <c r="S51" s="18" t="s">
        <v>296</v>
      </c>
      <c r="T51" s="18" t="s">
        <v>297</v>
      </c>
      <c r="U51" s="18"/>
      <c r="V51" s="18" t="s">
        <v>296</v>
      </c>
      <c r="W51" s="18" t="s">
        <v>297</v>
      </c>
      <c r="X51" s="18"/>
      <c r="Y51" s="18" t="s">
        <v>296</v>
      </c>
      <c r="Z51" s="18" t="s">
        <v>297</v>
      </c>
      <c r="AA51" s="18"/>
      <c r="AB51" s="18" t="s">
        <v>296</v>
      </c>
      <c r="AC51" s="18" t="s">
        <v>297</v>
      </c>
      <c r="AD51" s="18" t="s">
        <v>296</v>
      </c>
      <c r="AE51" s="18" t="s">
        <v>297</v>
      </c>
      <c r="AF51" s="18" t="s">
        <v>298</v>
      </c>
      <c r="AG51" s="18" t="s">
        <v>296</v>
      </c>
      <c r="AH51" s="18" t="s">
        <v>298</v>
      </c>
    </row>
    <row r="52" spans="1:34" ht="26.45" customHeight="1" x14ac:dyDescent="0.25">
      <c r="A52" s="35">
        <v>2</v>
      </c>
      <c r="B52" s="18">
        <v>1</v>
      </c>
      <c r="C52" s="20"/>
      <c r="D52" s="20"/>
      <c r="E52" s="20" t="s">
        <v>132</v>
      </c>
      <c r="F52" s="20"/>
      <c r="G52" s="20"/>
      <c r="H52" s="20" t="s">
        <v>220</v>
      </c>
      <c r="I52" s="20"/>
      <c r="J52" s="20"/>
      <c r="K52" s="25"/>
      <c r="L52" s="20"/>
      <c r="M52" s="20"/>
      <c r="N52" s="20" t="s">
        <v>131</v>
      </c>
      <c r="O52" s="20"/>
      <c r="P52" s="20"/>
      <c r="Q52" s="20" t="s">
        <v>127</v>
      </c>
      <c r="R52" s="20"/>
      <c r="S52" s="20"/>
      <c r="T52" s="20" t="s">
        <v>129</v>
      </c>
      <c r="U52" s="20"/>
      <c r="V52" s="20"/>
      <c r="W52" s="20" t="s">
        <v>128</v>
      </c>
      <c r="X52" s="20"/>
      <c r="Y52" s="20"/>
      <c r="Z52" s="20" t="s">
        <v>126</v>
      </c>
      <c r="AA52" s="20"/>
      <c r="AB52" s="20"/>
      <c r="AC52" s="20"/>
      <c r="AD52" s="20"/>
      <c r="AE52" s="20" t="s">
        <v>125</v>
      </c>
      <c r="AF52" s="20"/>
      <c r="AG52" s="20"/>
      <c r="AH52" s="20" t="s">
        <v>299</v>
      </c>
    </row>
    <row r="53" spans="1:34" ht="26.45" customHeight="1" x14ac:dyDescent="0.25">
      <c r="A53" s="35"/>
      <c r="B53" s="18">
        <v>2</v>
      </c>
      <c r="C53" s="20"/>
      <c r="D53" s="20"/>
      <c r="E53" s="20" t="s">
        <v>139</v>
      </c>
      <c r="F53" s="20"/>
      <c r="G53" s="20"/>
      <c r="H53" s="20" t="s">
        <v>225</v>
      </c>
      <c r="I53" s="20"/>
      <c r="J53" s="20"/>
      <c r="K53" s="20" t="s">
        <v>228</v>
      </c>
      <c r="L53" s="20"/>
      <c r="M53" s="30" t="s">
        <v>308</v>
      </c>
      <c r="N53" s="20" t="s">
        <v>140</v>
      </c>
      <c r="O53" s="20"/>
      <c r="P53" s="20" t="s">
        <v>226</v>
      </c>
      <c r="Q53" s="20" t="s">
        <v>134</v>
      </c>
      <c r="R53" s="20"/>
      <c r="S53" s="20"/>
      <c r="T53" s="20" t="s">
        <v>137</v>
      </c>
      <c r="U53" s="20"/>
      <c r="V53" s="20"/>
      <c r="W53" s="20" t="s">
        <v>138</v>
      </c>
      <c r="X53" s="20"/>
      <c r="Y53" s="20"/>
      <c r="Z53" s="20" t="s">
        <v>136</v>
      </c>
      <c r="AA53" s="20"/>
      <c r="AB53" s="20"/>
      <c r="AC53" s="20"/>
      <c r="AD53" s="20"/>
      <c r="AE53" s="20" t="s">
        <v>135</v>
      </c>
      <c r="AF53" s="20" t="s">
        <v>300</v>
      </c>
      <c r="AG53" s="20"/>
      <c r="AH53" s="20" t="s">
        <v>301</v>
      </c>
    </row>
    <row r="54" spans="1:34" ht="26.45" customHeight="1" x14ac:dyDescent="0.25">
      <c r="A54" s="35"/>
      <c r="B54" s="18">
        <v>3</v>
      </c>
      <c r="C54" s="20"/>
      <c r="D54" s="20"/>
      <c r="E54" s="20" t="s">
        <v>147</v>
      </c>
      <c r="F54" s="20"/>
      <c r="G54" s="20"/>
      <c r="H54" s="20" t="s">
        <v>146</v>
      </c>
      <c r="I54" s="20"/>
      <c r="J54" s="20"/>
      <c r="K54" s="20" t="s">
        <v>231</v>
      </c>
      <c r="L54" s="20"/>
      <c r="M54" s="30" t="s">
        <v>307</v>
      </c>
      <c r="N54" s="20" t="s">
        <v>148</v>
      </c>
      <c r="O54" s="20"/>
      <c r="P54" s="20" t="s">
        <v>230</v>
      </c>
      <c r="Q54" s="20" t="s">
        <v>142</v>
      </c>
      <c r="R54" s="20"/>
      <c r="S54" s="20"/>
      <c r="T54" s="20" t="s">
        <v>145</v>
      </c>
      <c r="U54" s="20"/>
      <c r="V54" s="20"/>
      <c r="W54" s="20"/>
      <c r="X54" s="20"/>
      <c r="Y54" s="20"/>
      <c r="Z54" s="20" t="s">
        <v>141</v>
      </c>
      <c r="AA54" s="20"/>
      <c r="AB54" s="20"/>
      <c r="AC54" s="20"/>
      <c r="AD54" s="20"/>
      <c r="AE54" s="20" t="s">
        <v>143</v>
      </c>
      <c r="AF54" s="20" t="s">
        <v>300</v>
      </c>
      <c r="AG54" s="20" t="s">
        <v>302</v>
      </c>
      <c r="AH54" s="20"/>
    </row>
    <row r="55" spans="1:34" ht="26.45" customHeight="1" x14ac:dyDescent="0.25">
      <c r="A55" s="35"/>
      <c r="B55" s="18">
        <v>4</v>
      </c>
      <c r="C55" s="20"/>
      <c r="D55" s="20"/>
      <c r="E55" s="20"/>
      <c r="F55" s="20"/>
      <c r="G55" s="20"/>
      <c r="H55" s="20"/>
      <c r="I55" s="20"/>
      <c r="J55" s="20"/>
      <c r="L55" s="20"/>
      <c r="M55" s="20"/>
      <c r="N55" s="20"/>
      <c r="O55" s="20"/>
      <c r="P55" s="20" t="s">
        <v>233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18"/>
      <c r="AG55" s="20" t="s">
        <v>303</v>
      </c>
      <c r="AH55" s="20"/>
    </row>
    <row r="56" spans="1:34" ht="26.45" customHeight="1" x14ac:dyDescent="0.25">
      <c r="A56" s="36">
        <v>3</v>
      </c>
      <c r="B56" s="21">
        <v>1</v>
      </c>
      <c r="C56" s="22"/>
      <c r="D56" s="22" t="s">
        <v>139</v>
      </c>
      <c r="E56" s="22" t="s">
        <v>150</v>
      </c>
      <c r="F56" s="22"/>
      <c r="G56" s="22"/>
      <c r="H56" s="22" t="s">
        <v>235</v>
      </c>
      <c r="I56" s="22"/>
      <c r="J56" s="22" t="s">
        <v>236</v>
      </c>
      <c r="K56" s="22" t="s">
        <v>231</v>
      </c>
      <c r="L56" s="22"/>
      <c r="M56" s="22" t="s">
        <v>234</v>
      </c>
      <c r="N56" s="30" t="s">
        <v>306</v>
      </c>
      <c r="O56" s="22"/>
      <c r="P56" s="22" t="s">
        <v>153</v>
      </c>
      <c r="Q56" s="22" t="s">
        <v>237</v>
      </c>
      <c r="R56" s="22"/>
      <c r="S56" s="22" t="s">
        <v>154</v>
      </c>
      <c r="T56" s="22" t="s">
        <v>155</v>
      </c>
      <c r="U56" s="22"/>
      <c r="V56" s="22" t="s">
        <v>151</v>
      </c>
      <c r="W56" s="22" t="s">
        <v>156</v>
      </c>
      <c r="X56" s="22"/>
      <c r="Y56" s="22" t="s">
        <v>152</v>
      </c>
      <c r="Z56" s="22" t="s">
        <v>157</v>
      </c>
      <c r="AA56" s="22"/>
      <c r="AB56" s="22"/>
      <c r="AC56" s="22"/>
      <c r="AD56" s="22" t="s">
        <v>149</v>
      </c>
      <c r="AE56" s="22" t="s">
        <v>135</v>
      </c>
      <c r="AF56" s="21"/>
      <c r="AG56" s="21"/>
      <c r="AH56" s="22"/>
    </row>
    <row r="57" spans="1:34" ht="26.45" customHeight="1" x14ac:dyDescent="0.25">
      <c r="A57" s="36"/>
      <c r="B57" s="21">
        <v>2</v>
      </c>
      <c r="C57" s="22"/>
      <c r="D57" s="22" t="s">
        <v>165</v>
      </c>
      <c r="E57" s="22" t="s">
        <v>159</v>
      </c>
      <c r="F57" s="22"/>
      <c r="G57" s="22"/>
      <c r="H57" s="22" t="s">
        <v>235</v>
      </c>
      <c r="I57" s="22"/>
      <c r="J57" s="25"/>
      <c r="K57" s="22" t="s">
        <v>240</v>
      </c>
      <c r="L57" s="22"/>
      <c r="M57" s="22" t="s">
        <v>239</v>
      </c>
      <c r="N57" s="30" t="s">
        <v>305</v>
      </c>
      <c r="O57" s="22"/>
      <c r="P57" s="22" t="s">
        <v>163</v>
      </c>
      <c r="Q57" s="22" t="s">
        <v>238</v>
      </c>
      <c r="R57" s="22"/>
      <c r="S57" s="22" t="s">
        <v>161</v>
      </c>
      <c r="T57" s="22" t="s">
        <v>166</v>
      </c>
      <c r="U57" s="22"/>
      <c r="V57" s="22" t="s">
        <v>158</v>
      </c>
      <c r="W57" s="22" t="s">
        <v>167</v>
      </c>
      <c r="X57" s="22"/>
      <c r="Y57" s="22" t="s">
        <v>162</v>
      </c>
      <c r="Z57" s="22" t="s">
        <v>164</v>
      </c>
      <c r="AA57" s="22"/>
      <c r="AB57" s="22"/>
      <c r="AC57" s="22"/>
      <c r="AD57" s="22" t="s">
        <v>160</v>
      </c>
      <c r="AE57" s="22" t="s">
        <v>143</v>
      </c>
      <c r="AF57" s="21"/>
      <c r="AG57" s="21"/>
      <c r="AH57" s="22"/>
    </row>
    <row r="58" spans="1:34" ht="26.45" customHeight="1" x14ac:dyDescent="0.25">
      <c r="A58" s="36"/>
      <c r="B58" s="21">
        <v>3</v>
      </c>
      <c r="C58" s="22"/>
      <c r="D58" s="22"/>
      <c r="E58" s="27" t="s">
        <v>172</v>
      </c>
      <c r="F58" s="22"/>
      <c r="G58" s="22"/>
      <c r="H58" s="20" t="s">
        <v>146</v>
      </c>
      <c r="I58" s="22"/>
      <c r="J58" s="22" t="s">
        <v>228</v>
      </c>
      <c r="K58" s="22" t="s">
        <v>244</v>
      </c>
      <c r="L58" s="22"/>
      <c r="M58" s="22" t="s">
        <v>243</v>
      </c>
      <c r="N58" s="30" t="s">
        <v>304</v>
      </c>
      <c r="O58" s="22"/>
      <c r="P58" s="22" t="s">
        <v>168</v>
      </c>
      <c r="Q58" s="22" t="s">
        <v>242</v>
      </c>
      <c r="R58" s="22"/>
      <c r="S58" s="22" t="s">
        <v>145</v>
      </c>
      <c r="U58" s="22"/>
      <c r="V58" s="22" t="s">
        <v>169</v>
      </c>
      <c r="W58" s="22" t="s">
        <v>170</v>
      </c>
      <c r="X58" s="22"/>
      <c r="Y58" s="22"/>
      <c r="Z58" s="22" t="s">
        <v>171</v>
      </c>
      <c r="AA58" s="22"/>
      <c r="AB58" s="22"/>
      <c r="AC58" s="22"/>
      <c r="AD58" s="22" t="s">
        <v>241</v>
      </c>
      <c r="AE58" s="22" t="s">
        <v>125</v>
      </c>
      <c r="AF58" s="21"/>
      <c r="AG58" s="21"/>
      <c r="AH58" s="22"/>
    </row>
    <row r="59" spans="1:34" ht="26.45" customHeight="1" x14ac:dyDescent="0.25">
      <c r="A59" s="36"/>
      <c r="B59" s="21">
        <v>4</v>
      </c>
      <c r="C59" s="22"/>
      <c r="D59" s="22"/>
      <c r="E59" s="22"/>
      <c r="F59" s="22"/>
      <c r="G59" s="22"/>
      <c r="H59" s="22"/>
      <c r="I59" s="22"/>
      <c r="J59" s="22" t="s">
        <v>228</v>
      </c>
      <c r="K59" s="22"/>
      <c r="L59" s="22"/>
      <c r="M59" s="22" t="s">
        <v>245</v>
      </c>
      <c r="N59" s="22"/>
      <c r="O59" s="22"/>
      <c r="P59" s="22" t="s">
        <v>247</v>
      </c>
      <c r="Q59" s="22"/>
      <c r="R59" s="22"/>
      <c r="S59" s="22" t="s">
        <v>246</v>
      </c>
      <c r="T59" s="22"/>
      <c r="U59" s="22"/>
      <c r="V59" s="22" t="s">
        <v>173</v>
      </c>
      <c r="W59" s="22"/>
      <c r="X59" s="22"/>
      <c r="Y59" s="22" t="s">
        <v>174</v>
      </c>
      <c r="Z59" s="22"/>
      <c r="AA59" s="22"/>
      <c r="AB59" s="22"/>
      <c r="AC59" s="22"/>
      <c r="AD59" s="22"/>
      <c r="AE59" s="22"/>
      <c r="AF59" s="21"/>
      <c r="AG59" s="21"/>
      <c r="AH59" s="21"/>
    </row>
    <row r="60" spans="1:34" ht="26.45" customHeight="1" x14ac:dyDescent="0.25">
      <c r="A60" s="35">
        <v>4</v>
      </c>
      <c r="B60" s="18">
        <v>1</v>
      </c>
      <c r="C60" s="20"/>
      <c r="D60" s="20" t="s">
        <v>172</v>
      </c>
      <c r="E60" s="20"/>
      <c r="F60" s="20"/>
      <c r="G60" s="20"/>
      <c r="H60" s="20" t="s">
        <v>183</v>
      </c>
      <c r="I60" s="20"/>
      <c r="J60" s="20"/>
      <c r="K60" s="20" t="s">
        <v>176</v>
      </c>
      <c r="L60" s="20"/>
      <c r="M60" s="20" t="s">
        <v>251</v>
      </c>
      <c r="N60" s="31" t="s">
        <v>252</v>
      </c>
      <c r="O60" s="20"/>
      <c r="P60" s="20" t="s">
        <v>178</v>
      </c>
      <c r="Q60" s="20" t="s">
        <v>238</v>
      </c>
      <c r="R60" s="20"/>
      <c r="S60" s="20" t="s">
        <v>175</v>
      </c>
      <c r="T60" s="20" t="s">
        <v>154</v>
      </c>
      <c r="U60" s="20"/>
      <c r="V60" s="20" t="s">
        <v>267</v>
      </c>
      <c r="W60" s="20" t="s">
        <v>256</v>
      </c>
      <c r="X60" s="20"/>
      <c r="Y60" s="20" t="s">
        <v>254</v>
      </c>
      <c r="Z60" s="20" t="s">
        <v>255</v>
      </c>
      <c r="AA60" s="20"/>
      <c r="AC60" s="20"/>
      <c r="AD60" s="20" t="s">
        <v>179</v>
      </c>
      <c r="AE60" s="20" t="s">
        <v>184</v>
      </c>
      <c r="AF60" s="18"/>
      <c r="AG60" s="18"/>
      <c r="AH60" s="20"/>
    </row>
    <row r="61" spans="1:34" ht="26.45" customHeight="1" x14ac:dyDescent="0.25">
      <c r="A61" s="37"/>
      <c r="B61" s="18">
        <v>2</v>
      </c>
      <c r="C61" s="20"/>
      <c r="D61" s="20" t="s">
        <v>186</v>
      </c>
      <c r="E61" s="20"/>
      <c r="F61" s="20"/>
      <c r="G61" s="20" t="s">
        <v>181</v>
      </c>
      <c r="H61" s="20" t="s">
        <v>248</v>
      </c>
      <c r="I61" s="20"/>
      <c r="J61" s="20"/>
      <c r="K61" s="20" t="s">
        <v>236</v>
      </c>
      <c r="L61" s="20"/>
      <c r="M61" s="20" t="s">
        <v>258</v>
      </c>
      <c r="N61" s="29" t="s">
        <v>257</v>
      </c>
      <c r="O61" s="20"/>
      <c r="P61" s="20" t="s">
        <v>185</v>
      </c>
      <c r="Q61" s="20" t="s">
        <v>242</v>
      </c>
      <c r="R61" s="20"/>
      <c r="S61" s="20" t="s">
        <v>187</v>
      </c>
      <c r="T61" s="20" t="s">
        <v>161</v>
      </c>
      <c r="U61" s="20"/>
      <c r="V61" s="20" t="s">
        <v>286</v>
      </c>
      <c r="W61" s="20" t="s">
        <v>177</v>
      </c>
      <c r="X61" s="20"/>
      <c r="Y61" s="20" t="s">
        <v>182</v>
      </c>
      <c r="Z61" s="20" t="s">
        <v>250</v>
      </c>
      <c r="AA61" s="20"/>
      <c r="AB61" s="20" t="s">
        <v>263</v>
      </c>
      <c r="AC61" s="20"/>
      <c r="AD61" s="20" t="s">
        <v>160</v>
      </c>
      <c r="AE61" s="23" t="s">
        <v>249</v>
      </c>
      <c r="AF61" s="18"/>
      <c r="AG61" s="18"/>
      <c r="AH61" s="20"/>
    </row>
    <row r="62" spans="1:34" ht="26.45" customHeight="1" x14ac:dyDescent="0.25">
      <c r="A62" s="37"/>
      <c r="B62" s="18">
        <v>3</v>
      </c>
      <c r="C62" s="20"/>
      <c r="D62" s="20" t="s">
        <v>165</v>
      </c>
      <c r="F62" s="20"/>
      <c r="G62" s="20"/>
      <c r="H62" s="20" t="s">
        <v>248</v>
      </c>
      <c r="I62" s="20"/>
      <c r="J62" s="20"/>
      <c r="K62" s="20" t="s">
        <v>264</v>
      </c>
      <c r="L62" s="20"/>
      <c r="M62" s="20" t="s">
        <v>266</v>
      </c>
      <c r="N62" s="31" t="s">
        <v>268</v>
      </c>
      <c r="O62" s="20"/>
      <c r="P62" s="20" t="s">
        <v>190</v>
      </c>
      <c r="Q62" s="20" t="s">
        <v>261</v>
      </c>
      <c r="R62" s="20"/>
      <c r="S62" s="20" t="s">
        <v>180</v>
      </c>
      <c r="T62" s="20" t="s">
        <v>129</v>
      </c>
      <c r="U62" s="20"/>
      <c r="V62" s="20" t="s">
        <v>258</v>
      </c>
      <c r="W62" s="20" t="s">
        <v>262</v>
      </c>
      <c r="X62" s="20"/>
      <c r="Y62" s="20" t="s">
        <v>189</v>
      </c>
      <c r="Z62" s="20" t="s">
        <v>188</v>
      </c>
      <c r="AA62" s="20"/>
      <c r="AB62" s="20" t="s">
        <v>265</v>
      </c>
      <c r="AC62" s="20"/>
      <c r="AD62" s="20" t="s">
        <v>149</v>
      </c>
      <c r="AE62" s="20" t="s">
        <v>191</v>
      </c>
      <c r="AF62" s="18"/>
      <c r="AG62" s="18"/>
      <c r="AH62" s="20"/>
    </row>
    <row r="63" spans="1:34" ht="26.45" customHeight="1" x14ac:dyDescent="0.25">
      <c r="A63" s="37"/>
      <c r="B63" s="18">
        <v>4</v>
      </c>
      <c r="C63" s="20"/>
      <c r="D63" s="20" t="s">
        <v>165</v>
      </c>
      <c r="E63" s="20"/>
      <c r="F63" s="20"/>
      <c r="G63" s="20" t="s">
        <v>225</v>
      </c>
      <c r="H63" s="20"/>
      <c r="I63" s="20"/>
      <c r="J63" s="20"/>
      <c r="K63" s="20"/>
      <c r="L63" s="20"/>
      <c r="M63" s="20" t="s">
        <v>272</v>
      </c>
      <c r="N63" s="20"/>
      <c r="O63" s="20"/>
      <c r="P63" s="20"/>
      <c r="Q63" s="20"/>
      <c r="R63" s="20"/>
      <c r="S63" s="20" t="s">
        <v>193</v>
      </c>
      <c r="U63" s="20"/>
      <c r="V63" s="20" t="s">
        <v>269</v>
      </c>
      <c r="W63" s="20"/>
      <c r="X63" s="20"/>
      <c r="Y63" s="20" t="s">
        <v>270</v>
      </c>
      <c r="AA63" s="20"/>
      <c r="AB63" s="20" t="s">
        <v>271</v>
      </c>
      <c r="AC63" s="20"/>
      <c r="AD63" s="20" t="s">
        <v>192</v>
      </c>
      <c r="AE63" s="20"/>
      <c r="AF63" s="18"/>
      <c r="AG63" s="18"/>
      <c r="AH63" s="18"/>
    </row>
    <row r="64" spans="1:34" ht="26.45" customHeight="1" x14ac:dyDescent="0.25">
      <c r="A64" s="36">
        <v>5</v>
      </c>
      <c r="B64" s="21">
        <v>1</v>
      </c>
      <c r="C64" s="22"/>
      <c r="D64" s="22" t="s">
        <v>139</v>
      </c>
      <c r="E64" s="22"/>
      <c r="F64" s="22"/>
      <c r="G64" s="22" t="s">
        <v>225</v>
      </c>
      <c r="H64" s="22" t="s">
        <v>220</v>
      </c>
      <c r="I64" s="22"/>
      <c r="J64" s="22" t="s">
        <v>228</v>
      </c>
      <c r="K64" s="22" t="s">
        <v>231</v>
      </c>
      <c r="L64" s="22"/>
      <c r="M64" s="29" t="s">
        <v>274</v>
      </c>
      <c r="N64" s="27" t="s">
        <v>309</v>
      </c>
      <c r="O64" s="22"/>
      <c r="P64" s="22" t="s">
        <v>226</v>
      </c>
      <c r="Q64" s="22"/>
      <c r="R64" s="22"/>
      <c r="S64" s="22" t="s">
        <v>196</v>
      </c>
      <c r="T64" s="22" t="s">
        <v>275</v>
      </c>
      <c r="U64" s="22"/>
      <c r="V64" s="22" t="s">
        <v>197</v>
      </c>
      <c r="W64" s="22" t="s">
        <v>194</v>
      </c>
      <c r="X64" s="22"/>
      <c r="Y64" s="22" t="s">
        <v>198</v>
      </c>
      <c r="Z64" s="22" t="s">
        <v>195</v>
      </c>
      <c r="AA64" s="22"/>
      <c r="AB64" s="22"/>
      <c r="AC64" s="22" t="s">
        <v>277</v>
      </c>
      <c r="AD64" s="22" t="s">
        <v>273</v>
      </c>
      <c r="AE64" s="22" t="s">
        <v>125</v>
      </c>
      <c r="AF64" s="21"/>
      <c r="AG64" s="21"/>
      <c r="AH64" s="22"/>
    </row>
    <row r="65" spans="1:35" ht="26.45" customHeight="1" x14ac:dyDescent="0.25">
      <c r="A65" s="38"/>
      <c r="B65" s="21">
        <v>2</v>
      </c>
      <c r="C65" s="22"/>
      <c r="D65" s="22" t="s">
        <v>172</v>
      </c>
      <c r="E65" s="22"/>
      <c r="F65" s="22"/>
      <c r="G65" s="22" t="s">
        <v>235</v>
      </c>
      <c r="H65" s="22" t="s">
        <v>220</v>
      </c>
      <c r="I65" s="22"/>
      <c r="J65" s="22" t="s">
        <v>236</v>
      </c>
      <c r="K65" s="22" t="s">
        <v>280</v>
      </c>
      <c r="L65" s="22"/>
      <c r="M65" s="29" t="s">
        <v>278</v>
      </c>
      <c r="N65" s="31" t="s">
        <v>279</v>
      </c>
      <c r="O65" s="22"/>
      <c r="P65" s="22" t="s">
        <v>230</v>
      </c>
      <c r="Q65" s="22"/>
      <c r="R65" s="22"/>
      <c r="S65" s="22" t="s">
        <v>203</v>
      </c>
      <c r="T65" s="22" t="s">
        <v>204</v>
      </c>
      <c r="U65" s="22"/>
      <c r="V65" s="22" t="s">
        <v>201</v>
      </c>
      <c r="W65" s="22" t="s">
        <v>202</v>
      </c>
      <c r="X65" s="22"/>
      <c r="Y65" s="22" t="s">
        <v>199</v>
      </c>
      <c r="Z65" s="22" t="s">
        <v>200</v>
      </c>
      <c r="AA65" s="22"/>
      <c r="AB65" s="22"/>
      <c r="AC65" s="22"/>
      <c r="AD65" s="22" t="s">
        <v>205</v>
      </c>
      <c r="AE65" s="22" t="s">
        <v>135</v>
      </c>
      <c r="AF65" s="21"/>
      <c r="AG65" s="21"/>
      <c r="AH65" s="22"/>
    </row>
    <row r="66" spans="1:35" ht="26.45" customHeight="1" x14ac:dyDescent="0.25">
      <c r="A66" s="38"/>
      <c r="B66" s="21">
        <v>3</v>
      </c>
      <c r="C66" s="22"/>
      <c r="D66" s="22" t="s">
        <v>165</v>
      </c>
      <c r="E66" s="22"/>
      <c r="F66" s="22"/>
      <c r="G66" s="22" t="s">
        <v>183</v>
      </c>
      <c r="H66" s="22" t="s">
        <v>248</v>
      </c>
      <c r="I66" s="22"/>
      <c r="J66" s="22" t="s">
        <v>240</v>
      </c>
      <c r="K66" s="22" t="s">
        <v>285</v>
      </c>
      <c r="L66" s="22"/>
      <c r="M66" s="29" t="s">
        <v>282</v>
      </c>
      <c r="N66" s="31" t="s">
        <v>286</v>
      </c>
      <c r="O66" s="22"/>
      <c r="P66" s="22" t="s">
        <v>233</v>
      </c>
      <c r="Q66" s="22"/>
      <c r="R66" s="22"/>
      <c r="S66" s="22" t="s">
        <v>210</v>
      </c>
      <c r="T66" s="22" t="s">
        <v>209</v>
      </c>
      <c r="U66" s="22"/>
      <c r="V66" s="22" t="s">
        <v>281</v>
      </c>
      <c r="W66" s="22" t="s">
        <v>206</v>
      </c>
      <c r="X66" s="22"/>
      <c r="Y66" s="22" t="s">
        <v>208</v>
      </c>
      <c r="Z66" s="22" t="s">
        <v>207</v>
      </c>
      <c r="AA66" s="22"/>
      <c r="AB66" s="22"/>
      <c r="AC66" s="22" t="s">
        <v>283</v>
      </c>
      <c r="AD66" s="22" t="s">
        <v>284</v>
      </c>
      <c r="AE66" s="22" t="s">
        <v>143</v>
      </c>
      <c r="AF66" s="21"/>
      <c r="AG66" s="21"/>
      <c r="AH66" s="22"/>
    </row>
    <row r="67" spans="1:35" ht="26.45" customHeight="1" x14ac:dyDescent="0.25">
      <c r="A67" s="38"/>
      <c r="B67" s="21">
        <v>4</v>
      </c>
      <c r="C67" s="22"/>
      <c r="D67" s="22" t="s">
        <v>150</v>
      </c>
      <c r="E67" s="22"/>
      <c r="F67" s="22"/>
      <c r="G67" s="22" t="s">
        <v>181</v>
      </c>
      <c r="H67" s="22"/>
      <c r="I67" s="22"/>
      <c r="J67" s="22" t="s">
        <v>231</v>
      </c>
      <c r="K67" s="22"/>
      <c r="L67" s="22"/>
      <c r="M67" s="22"/>
      <c r="N67" s="22"/>
      <c r="O67" s="22"/>
      <c r="P67" s="22" t="s">
        <v>237</v>
      </c>
      <c r="Q67" s="22"/>
      <c r="R67" s="22"/>
      <c r="S67" s="22" t="s">
        <v>289</v>
      </c>
      <c r="T67" s="22"/>
      <c r="U67" s="22"/>
      <c r="V67" s="22" t="s">
        <v>288</v>
      </c>
      <c r="W67" s="22"/>
      <c r="X67" s="22"/>
      <c r="Y67" s="22" t="s">
        <v>290</v>
      </c>
      <c r="Z67" s="22"/>
      <c r="AA67" s="22"/>
      <c r="AB67" s="22" t="s">
        <v>287</v>
      </c>
      <c r="AC67" s="22"/>
      <c r="AD67" s="22" t="s">
        <v>211</v>
      </c>
      <c r="AE67" s="21"/>
      <c r="AF67" s="21"/>
      <c r="AG67" s="21"/>
      <c r="AH67" s="22"/>
      <c r="AI67" s="17">
        <v>539</v>
      </c>
    </row>
    <row r="68" spans="1:35" ht="26.45" customHeight="1" x14ac:dyDescent="0.25">
      <c r="A68" s="35">
        <v>6</v>
      </c>
      <c r="B68" s="18">
        <v>1</v>
      </c>
      <c r="C68" s="20"/>
      <c r="D68" s="20" t="s">
        <v>139</v>
      </c>
      <c r="E68" s="20" t="s">
        <v>90</v>
      </c>
      <c r="F68" s="20"/>
      <c r="G68" s="20" t="s">
        <v>235</v>
      </c>
      <c r="H68" s="20"/>
      <c r="I68" s="20"/>
      <c r="J68" s="20" t="s">
        <v>236</v>
      </c>
      <c r="K68" s="20"/>
      <c r="L68" s="20"/>
      <c r="M68" s="28"/>
      <c r="N68" s="20" t="s">
        <v>95</v>
      </c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18"/>
      <c r="AG68" s="18"/>
      <c r="AH68" s="20"/>
      <c r="AI68" s="17">
        <f>17*31</f>
        <v>527</v>
      </c>
    </row>
    <row r="69" spans="1:35" ht="26.45" customHeight="1" x14ac:dyDescent="0.25">
      <c r="A69" s="37"/>
      <c r="B69" s="18">
        <v>2</v>
      </c>
      <c r="C69" s="20"/>
      <c r="D69" s="20" t="s">
        <v>159</v>
      </c>
      <c r="E69" s="20"/>
      <c r="F69" s="20"/>
      <c r="G69" s="20" t="s">
        <v>248</v>
      </c>
      <c r="H69" s="20" t="s">
        <v>90</v>
      </c>
      <c r="I69" s="20"/>
      <c r="J69" s="20" t="s">
        <v>240</v>
      </c>
      <c r="K69" s="20"/>
      <c r="L69" s="20"/>
      <c r="M69" s="28"/>
      <c r="N69" s="20" t="s">
        <v>95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18"/>
      <c r="AG69" s="18"/>
      <c r="AH69" s="20"/>
      <c r="AI69" s="17">
        <f>AI67-AI68</f>
        <v>12</v>
      </c>
    </row>
    <row r="70" spans="1:35" ht="26.45" customHeight="1" x14ac:dyDescent="0.25">
      <c r="A70" s="37"/>
      <c r="B70" s="18">
        <v>3</v>
      </c>
      <c r="C70" s="20"/>
      <c r="D70" s="20" t="s">
        <v>172</v>
      </c>
      <c r="E70" s="20"/>
      <c r="F70" s="20"/>
      <c r="G70" s="20" t="s">
        <v>220</v>
      </c>
      <c r="H70" s="20"/>
      <c r="I70" s="20"/>
      <c r="J70" s="20" t="s">
        <v>240</v>
      </c>
      <c r="K70" s="20" t="s">
        <v>90</v>
      </c>
      <c r="L70" s="20"/>
      <c r="M70" s="20"/>
      <c r="N70" s="20" t="s">
        <v>95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18"/>
      <c r="AG70" s="18"/>
      <c r="AH70" s="20"/>
    </row>
    <row r="71" spans="1:35" ht="26.45" customHeight="1" x14ac:dyDescent="0.25">
      <c r="A71" s="37"/>
      <c r="B71" s="18"/>
      <c r="C71" s="20"/>
      <c r="E71" s="20"/>
      <c r="F71" s="20"/>
      <c r="G71" s="20" t="s">
        <v>225</v>
      </c>
      <c r="H71" s="20"/>
      <c r="I71" s="20"/>
      <c r="J71" s="20" t="s">
        <v>176</v>
      </c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18"/>
      <c r="AG71" s="18"/>
      <c r="AH71" s="20"/>
    </row>
    <row r="72" spans="1:35" ht="26.45" customHeight="1" x14ac:dyDescent="0.25">
      <c r="A72" s="37"/>
      <c r="B72" s="18">
        <v>4</v>
      </c>
      <c r="C72" s="20"/>
      <c r="D72" s="20"/>
      <c r="E72" s="20"/>
      <c r="F72" s="20"/>
      <c r="H72" s="20"/>
      <c r="I72" s="20"/>
      <c r="K72" s="20"/>
      <c r="L72" s="20"/>
      <c r="M72" s="20"/>
      <c r="N72" s="18"/>
      <c r="O72" s="20"/>
      <c r="P72" s="20"/>
      <c r="Q72" s="20"/>
      <c r="R72" s="20"/>
      <c r="S72" s="20"/>
      <c r="T72" s="18"/>
      <c r="U72" s="18"/>
      <c r="V72" s="18"/>
      <c r="W72" s="18"/>
      <c r="X72" s="20"/>
      <c r="Y72" s="20"/>
      <c r="Z72" s="20"/>
      <c r="AA72" s="20"/>
      <c r="AB72" s="20"/>
      <c r="AC72" s="20"/>
      <c r="AD72" s="20"/>
      <c r="AE72" s="18"/>
      <c r="AF72" s="18"/>
      <c r="AG72" s="18"/>
      <c r="AH72" s="18"/>
    </row>
    <row r="73" spans="1:35" ht="26.45" customHeight="1" x14ac:dyDescent="0.25">
      <c r="A73" s="20"/>
      <c r="B73" s="20"/>
      <c r="C73" s="18"/>
      <c r="D73" s="18">
        <f>COUNTIF(D52:D72,"*")</f>
        <v>13</v>
      </c>
      <c r="E73" s="18">
        <f>COUNTIF(E52:E72,"*")</f>
        <v>7</v>
      </c>
      <c r="F73" s="18"/>
      <c r="G73" s="18">
        <f>COUNTIF(G52:G71,"*")</f>
        <v>10</v>
      </c>
      <c r="H73" s="18">
        <f>COUNTIF(H52:H72,"*")</f>
        <v>13</v>
      </c>
      <c r="I73" s="18"/>
      <c r="J73" s="18">
        <f>COUNTIF(J52:J71,"*")</f>
        <v>11</v>
      </c>
      <c r="K73" s="18">
        <f>COUNTIF(K52:K72,"*")</f>
        <v>12</v>
      </c>
      <c r="L73" s="18"/>
      <c r="M73" s="18">
        <f>COUNTIF(M52:M72,"*")</f>
        <v>13</v>
      </c>
      <c r="N73" s="18">
        <f>COUNTIF(N52:N72,"*")</f>
        <v>15</v>
      </c>
      <c r="O73" s="18"/>
      <c r="P73" s="18">
        <f>COUNTIF(P52:P72,"*")</f>
        <v>14</v>
      </c>
      <c r="Q73" s="18">
        <f>COUNTIF(Q52:Q72,"*")</f>
        <v>9</v>
      </c>
      <c r="R73" s="18"/>
      <c r="S73" s="18">
        <f>COUNTIF(S52:S72,"*")</f>
        <v>12</v>
      </c>
      <c r="T73" s="18">
        <f t="shared" ref="T73:AH73" si="0">COUNTIF(T52:T72,"*")</f>
        <v>11</v>
      </c>
      <c r="U73" s="18"/>
      <c r="V73" s="18">
        <f t="shared" si="0"/>
        <v>12</v>
      </c>
      <c r="W73" s="18">
        <f>COUNTIF(W52:W72,"*")</f>
        <v>11</v>
      </c>
      <c r="X73" s="18"/>
      <c r="Y73" s="18">
        <f t="shared" si="0"/>
        <v>11</v>
      </c>
      <c r="Z73" s="18">
        <f>COUNTIF(Z52:Z72,"*")</f>
        <v>12</v>
      </c>
      <c r="AA73" s="18"/>
      <c r="AB73" s="18">
        <f t="shared" si="0"/>
        <v>4</v>
      </c>
      <c r="AC73" s="18">
        <f t="shared" si="0"/>
        <v>2</v>
      </c>
      <c r="AD73" s="18">
        <f t="shared" si="0"/>
        <v>11</v>
      </c>
      <c r="AE73" s="18">
        <f t="shared" si="0"/>
        <v>12</v>
      </c>
      <c r="AF73" s="18">
        <f>COUNTIF(AF52:AF72,"*")</f>
        <v>2</v>
      </c>
      <c r="AG73" s="18">
        <f t="shared" si="0"/>
        <v>2</v>
      </c>
      <c r="AH73" s="18">
        <f t="shared" si="0"/>
        <v>2</v>
      </c>
    </row>
    <row r="74" spans="1:35" ht="26.45" customHeight="1" x14ac:dyDescent="0.25">
      <c r="A74" s="20"/>
      <c r="B74" s="20"/>
      <c r="C74" s="18"/>
      <c r="D74" s="18">
        <f>D73+E73</f>
        <v>20</v>
      </c>
      <c r="E74" s="20"/>
      <c r="F74" s="18"/>
      <c r="G74" s="18">
        <f>G73+H73</f>
        <v>23</v>
      </c>
      <c r="H74" s="20"/>
      <c r="I74" s="18"/>
      <c r="J74" s="18">
        <f>J73+K73</f>
        <v>23</v>
      </c>
      <c r="K74" s="20"/>
      <c r="L74" s="18"/>
      <c r="M74" s="18">
        <f>M73+N73</f>
        <v>28</v>
      </c>
      <c r="N74" s="20"/>
      <c r="O74" s="18"/>
      <c r="P74" s="18">
        <f>P73+Q73</f>
        <v>23</v>
      </c>
      <c r="Q74" s="20"/>
      <c r="R74" s="18"/>
      <c r="S74" s="18">
        <f>S73+T73</f>
        <v>23</v>
      </c>
      <c r="T74" s="20"/>
      <c r="U74" s="18"/>
      <c r="V74" s="18">
        <f>V73+W73</f>
        <v>23</v>
      </c>
      <c r="W74" s="20"/>
      <c r="X74" s="18"/>
      <c r="Y74" s="18">
        <f>Y73+Z73</f>
        <v>23</v>
      </c>
      <c r="Z74" s="20"/>
      <c r="AA74" s="18"/>
      <c r="AB74" s="18">
        <f>AB73+AC73</f>
        <v>6</v>
      </c>
      <c r="AC74" s="20"/>
      <c r="AD74" s="18">
        <f>AD73+AE73</f>
        <v>23</v>
      </c>
      <c r="AE74" s="20"/>
      <c r="AF74" s="18"/>
      <c r="AG74" s="18"/>
      <c r="AH74" s="18"/>
    </row>
    <row r="75" spans="1:35" ht="21.75" customHeight="1" x14ac:dyDescent="0.25">
      <c r="I75" s="17"/>
      <c r="L75" s="17"/>
      <c r="O75" s="17"/>
      <c r="R75" s="17"/>
      <c r="U75" s="17"/>
      <c r="X75" s="17"/>
      <c r="AA75" s="17"/>
    </row>
    <row r="76" spans="1:35" ht="5.65" customHeight="1" x14ac:dyDescent="0.25">
      <c r="I76" s="17"/>
      <c r="L76" s="17"/>
      <c r="O76" s="17"/>
      <c r="R76" s="17"/>
      <c r="U76" s="17"/>
      <c r="X76" s="17"/>
      <c r="AA76" s="17"/>
    </row>
    <row r="77" spans="1:35" ht="5.65" customHeight="1" x14ac:dyDescent="0.25">
      <c r="I77" s="17"/>
      <c r="L77" s="17"/>
      <c r="O77" s="17"/>
      <c r="R77" s="17"/>
      <c r="U77" s="17"/>
      <c r="X77" s="17"/>
      <c r="AA77" s="17"/>
    </row>
    <row r="78" spans="1:35" ht="5.65" customHeight="1" x14ac:dyDescent="0.25">
      <c r="I78" s="17"/>
      <c r="L78" s="17"/>
      <c r="O78" s="17"/>
      <c r="R78" s="17"/>
      <c r="U78" s="17"/>
      <c r="X78" s="17"/>
      <c r="AA78" s="17"/>
    </row>
    <row r="79" spans="1:35" ht="5.65" customHeight="1" x14ac:dyDescent="0.25">
      <c r="I79" s="17"/>
      <c r="L79" s="17"/>
      <c r="O79" s="17"/>
      <c r="R79" s="17"/>
      <c r="U79" s="17"/>
      <c r="X79" s="17"/>
      <c r="AA79" s="17"/>
    </row>
    <row r="80" spans="1:35" ht="5.65" customHeight="1" x14ac:dyDescent="0.25">
      <c r="I80" s="17"/>
      <c r="L80" s="17"/>
      <c r="O80" s="17"/>
      <c r="R80" s="17"/>
      <c r="U80" s="17"/>
      <c r="X80" s="17"/>
      <c r="AA80" s="17"/>
    </row>
    <row r="81" spans="9:27" ht="5.65" customHeight="1" x14ac:dyDescent="0.25">
      <c r="I81" s="17"/>
      <c r="L81" s="17"/>
      <c r="O81" s="17"/>
      <c r="R81" s="17"/>
      <c r="U81" s="17"/>
      <c r="X81" s="17"/>
      <c r="AA81" s="17"/>
    </row>
    <row r="82" spans="9:27" ht="5.65" customHeight="1" x14ac:dyDescent="0.25">
      <c r="I82" s="17"/>
      <c r="L82" s="17"/>
      <c r="O82" s="17"/>
      <c r="R82" s="17"/>
      <c r="U82" s="17"/>
      <c r="X82" s="17"/>
      <c r="AA82" s="17"/>
    </row>
    <row r="83" spans="9:27" ht="5.65" customHeight="1" x14ac:dyDescent="0.25">
      <c r="I83" s="17"/>
      <c r="L83" s="17"/>
      <c r="O83" s="17"/>
      <c r="R83" s="17"/>
      <c r="U83" s="17"/>
      <c r="X83" s="17"/>
      <c r="AA83" s="17"/>
    </row>
    <row r="84" spans="9:27" ht="5.65" customHeight="1" x14ac:dyDescent="0.25">
      <c r="I84" s="17"/>
      <c r="L84" s="17"/>
      <c r="O84" s="17"/>
      <c r="R84" s="17"/>
      <c r="U84" s="17"/>
      <c r="X84" s="17"/>
      <c r="AA84" s="17"/>
    </row>
    <row r="85" spans="9:27" ht="5.65" customHeight="1" x14ac:dyDescent="0.25">
      <c r="I85" s="17"/>
      <c r="L85" s="17"/>
      <c r="O85" s="17"/>
      <c r="R85" s="17"/>
      <c r="U85" s="17"/>
      <c r="X85" s="17"/>
      <c r="AA85" s="17"/>
    </row>
    <row r="86" spans="9:27" ht="5.65" customHeight="1" x14ac:dyDescent="0.25">
      <c r="I86" s="17"/>
      <c r="L86" s="17"/>
      <c r="O86" s="17"/>
      <c r="R86" s="17"/>
      <c r="U86" s="17"/>
      <c r="X86" s="17"/>
      <c r="AA86" s="17"/>
    </row>
    <row r="87" spans="9:27" ht="5.65" customHeight="1" x14ac:dyDescent="0.25">
      <c r="I87" s="17"/>
      <c r="L87" s="17"/>
      <c r="O87" s="17"/>
      <c r="R87" s="17"/>
      <c r="U87" s="17"/>
      <c r="X87" s="17"/>
      <c r="AA87" s="17"/>
    </row>
    <row r="88" spans="9:27" ht="5.65" customHeight="1" x14ac:dyDescent="0.25">
      <c r="I88" s="17"/>
      <c r="L88" s="17"/>
      <c r="O88" s="17"/>
      <c r="R88" s="17"/>
      <c r="U88" s="17"/>
      <c r="X88" s="17"/>
      <c r="AA88" s="17"/>
    </row>
    <row r="89" spans="9:27" ht="5.65" customHeight="1" x14ac:dyDescent="0.25">
      <c r="I89" s="17"/>
      <c r="L89" s="17"/>
      <c r="O89" s="17"/>
      <c r="R89" s="17"/>
      <c r="U89" s="17"/>
      <c r="X89" s="17"/>
      <c r="AA89" s="17"/>
    </row>
    <row r="90" spans="9:27" ht="5.65" customHeight="1" x14ac:dyDescent="0.25">
      <c r="I90" s="17"/>
      <c r="L90" s="17"/>
      <c r="O90" s="17"/>
      <c r="R90" s="17"/>
      <c r="U90" s="17"/>
      <c r="X90" s="17"/>
      <c r="AA90" s="17"/>
    </row>
    <row r="91" spans="9:27" ht="5.65" customHeight="1" x14ac:dyDescent="0.25">
      <c r="I91" s="17"/>
      <c r="L91" s="17"/>
      <c r="O91" s="17"/>
      <c r="R91" s="17"/>
      <c r="U91" s="17"/>
      <c r="X91" s="17"/>
      <c r="AA91" s="17"/>
    </row>
    <row r="92" spans="9:27" ht="5.65" customHeight="1" x14ac:dyDescent="0.25">
      <c r="I92" s="17"/>
      <c r="L92" s="17"/>
      <c r="O92" s="17"/>
      <c r="R92" s="17"/>
      <c r="U92" s="17"/>
      <c r="X92" s="17"/>
      <c r="AA92" s="17"/>
    </row>
    <row r="93" spans="9:27" ht="5.65" customHeight="1" x14ac:dyDescent="0.25">
      <c r="I93" s="17"/>
      <c r="L93" s="17"/>
      <c r="O93" s="17"/>
      <c r="R93" s="17"/>
      <c r="U93" s="17"/>
      <c r="X93" s="17"/>
      <c r="AA93" s="17"/>
    </row>
    <row r="94" spans="9:27" ht="5.65" customHeight="1" x14ac:dyDescent="0.25">
      <c r="I94" s="17"/>
      <c r="L94" s="17"/>
      <c r="O94" s="17"/>
      <c r="R94" s="17"/>
      <c r="U94" s="17"/>
      <c r="X94" s="17"/>
      <c r="AA94" s="17"/>
    </row>
    <row r="95" spans="9:27" ht="5.65" customHeight="1" x14ac:dyDescent="0.25">
      <c r="I95" s="17"/>
      <c r="L95" s="17"/>
      <c r="O95" s="17"/>
      <c r="R95" s="17"/>
      <c r="U95" s="17"/>
      <c r="X95" s="17"/>
      <c r="AA95" s="17"/>
    </row>
    <row r="96" spans="9:27" ht="5.65" customHeight="1" x14ac:dyDescent="0.25">
      <c r="I96" s="17"/>
      <c r="L96" s="17"/>
      <c r="O96" s="17"/>
      <c r="R96" s="17"/>
      <c r="U96" s="17"/>
      <c r="X96" s="17"/>
      <c r="AA96" s="17"/>
    </row>
    <row r="97" spans="9:27" ht="5.65" customHeight="1" x14ac:dyDescent="0.25">
      <c r="I97" s="17"/>
      <c r="L97" s="17"/>
      <c r="O97" s="17"/>
      <c r="R97" s="17"/>
      <c r="U97" s="17"/>
      <c r="X97" s="17"/>
      <c r="AA97" s="17"/>
    </row>
    <row r="98" spans="9:27" ht="5.65" customHeight="1" x14ac:dyDescent="0.25">
      <c r="I98" s="17"/>
      <c r="L98" s="17"/>
      <c r="O98" s="17"/>
      <c r="R98" s="17"/>
      <c r="U98" s="17"/>
      <c r="X98" s="17"/>
      <c r="AA98" s="17"/>
    </row>
    <row r="99" spans="9:27" ht="5.65" customHeight="1" x14ac:dyDescent="0.25">
      <c r="I99" s="17"/>
      <c r="L99" s="17"/>
      <c r="O99" s="17"/>
      <c r="R99" s="17"/>
      <c r="U99" s="17"/>
      <c r="X99" s="17"/>
      <c r="AA99" s="17"/>
    </row>
    <row r="100" spans="9:27" ht="5.65" customHeight="1" x14ac:dyDescent="0.25">
      <c r="I100" s="17"/>
      <c r="L100" s="17"/>
      <c r="O100" s="17"/>
      <c r="R100" s="17"/>
      <c r="U100" s="17"/>
      <c r="X100" s="17"/>
      <c r="AA100" s="17"/>
    </row>
    <row r="101" spans="9:27" ht="5.65" customHeight="1" x14ac:dyDescent="0.25">
      <c r="I101" s="17"/>
      <c r="L101" s="17"/>
      <c r="O101" s="17"/>
      <c r="R101" s="17"/>
      <c r="U101" s="17"/>
      <c r="X101" s="17"/>
      <c r="AA101" s="17"/>
    </row>
    <row r="102" spans="9:27" ht="5.65" customHeight="1" x14ac:dyDescent="0.25">
      <c r="I102" s="17"/>
      <c r="L102" s="17"/>
      <c r="O102" s="17"/>
      <c r="R102" s="17"/>
      <c r="U102" s="17"/>
      <c r="X102" s="17"/>
      <c r="AA102" s="17"/>
    </row>
    <row r="103" spans="9:27" ht="5.65" customHeight="1" x14ac:dyDescent="0.25">
      <c r="I103" s="17"/>
      <c r="L103" s="17"/>
      <c r="O103" s="17"/>
      <c r="R103" s="17"/>
      <c r="U103" s="17"/>
      <c r="X103" s="17"/>
      <c r="AA103" s="17"/>
    </row>
    <row r="104" spans="9:27" ht="5.65" customHeight="1" x14ac:dyDescent="0.25">
      <c r="I104" s="17"/>
      <c r="L104" s="17"/>
      <c r="O104" s="17"/>
      <c r="R104" s="17"/>
      <c r="U104" s="17"/>
      <c r="X104" s="17"/>
      <c r="AA104" s="17"/>
    </row>
    <row r="105" spans="9:27" ht="5.65" customHeight="1" x14ac:dyDescent="0.25">
      <c r="I105" s="17"/>
      <c r="L105" s="17"/>
      <c r="O105" s="17"/>
      <c r="R105" s="17"/>
      <c r="U105" s="17"/>
      <c r="X105" s="17"/>
      <c r="AA105" s="17"/>
    </row>
    <row r="106" spans="9:27" ht="5.65" customHeight="1" x14ac:dyDescent="0.25">
      <c r="I106" s="17"/>
      <c r="L106" s="17"/>
      <c r="O106" s="17"/>
      <c r="R106" s="17"/>
      <c r="U106" s="17"/>
      <c r="X106" s="17"/>
      <c r="AA106" s="17"/>
    </row>
    <row r="107" spans="9:27" ht="5.65" customHeight="1" x14ac:dyDescent="0.25">
      <c r="I107" s="17"/>
      <c r="L107" s="17"/>
      <c r="O107" s="17"/>
      <c r="R107" s="17"/>
      <c r="U107" s="17"/>
      <c r="X107" s="17"/>
      <c r="AA107" s="17"/>
    </row>
    <row r="108" spans="9:27" ht="5.65" customHeight="1" x14ac:dyDescent="0.25">
      <c r="I108" s="17"/>
      <c r="L108" s="17"/>
      <c r="O108" s="17"/>
      <c r="R108" s="17"/>
      <c r="U108" s="17"/>
      <c r="X108" s="17"/>
      <c r="AA108" s="17"/>
    </row>
    <row r="109" spans="9:27" ht="5.65" customHeight="1" x14ac:dyDescent="0.25">
      <c r="I109" s="17"/>
      <c r="L109" s="17"/>
      <c r="O109" s="17"/>
      <c r="R109" s="17"/>
      <c r="U109" s="17"/>
      <c r="X109" s="17"/>
      <c r="AA109" s="17"/>
    </row>
    <row r="110" spans="9:27" ht="5.65" customHeight="1" x14ac:dyDescent="0.25">
      <c r="I110" s="17"/>
      <c r="L110" s="17"/>
      <c r="O110" s="17"/>
      <c r="R110" s="17"/>
      <c r="U110" s="17"/>
      <c r="X110" s="17"/>
      <c r="AA110" s="17"/>
    </row>
    <row r="111" spans="9:27" ht="5.65" customHeight="1" x14ac:dyDescent="0.25">
      <c r="I111" s="17"/>
      <c r="L111" s="17"/>
      <c r="O111" s="17"/>
      <c r="R111" s="17"/>
      <c r="U111" s="17"/>
      <c r="X111" s="17"/>
      <c r="AA111" s="17"/>
    </row>
    <row r="112" spans="9:27" ht="5.65" customHeight="1" x14ac:dyDescent="0.25">
      <c r="I112" s="17"/>
      <c r="L112" s="17"/>
      <c r="O112" s="17"/>
      <c r="R112" s="17"/>
      <c r="U112" s="17"/>
      <c r="X112" s="17"/>
      <c r="AA112" s="17"/>
    </row>
    <row r="113" spans="9:27" ht="5.65" customHeight="1" x14ac:dyDescent="0.25">
      <c r="I113" s="17"/>
      <c r="L113" s="17"/>
      <c r="O113" s="17"/>
      <c r="R113" s="17"/>
      <c r="U113" s="17"/>
      <c r="X113" s="17"/>
      <c r="AA113" s="17"/>
    </row>
    <row r="114" spans="9:27" ht="5.65" customHeight="1" x14ac:dyDescent="0.25">
      <c r="I114" s="17"/>
      <c r="L114" s="17"/>
      <c r="O114" s="17"/>
      <c r="R114" s="17"/>
      <c r="U114" s="17"/>
      <c r="X114" s="17"/>
      <c r="AA114" s="17"/>
    </row>
    <row r="115" spans="9:27" ht="5.65" customHeight="1" x14ac:dyDescent="0.25">
      <c r="I115" s="17"/>
      <c r="L115" s="17"/>
      <c r="O115" s="17"/>
      <c r="R115" s="17"/>
      <c r="U115" s="17"/>
      <c r="X115" s="17"/>
      <c r="AA115" s="17"/>
    </row>
    <row r="116" spans="9:27" ht="5.65" customHeight="1" x14ac:dyDescent="0.25">
      <c r="I116" s="17"/>
      <c r="L116" s="17"/>
      <c r="O116" s="17"/>
      <c r="R116" s="17"/>
      <c r="U116" s="17"/>
      <c r="X116" s="17"/>
      <c r="AA116" s="17"/>
    </row>
    <row r="117" spans="9:27" ht="5.65" customHeight="1" x14ac:dyDescent="0.25">
      <c r="I117" s="17"/>
      <c r="L117" s="17"/>
      <c r="O117" s="17"/>
      <c r="R117" s="17"/>
      <c r="U117" s="17"/>
      <c r="X117" s="17"/>
      <c r="AA117" s="17"/>
    </row>
    <row r="118" spans="9:27" ht="5.65" customHeight="1" x14ac:dyDescent="0.25">
      <c r="I118" s="17"/>
      <c r="L118" s="17"/>
      <c r="O118" s="17"/>
      <c r="R118" s="17"/>
      <c r="U118" s="17"/>
      <c r="X118" s="17"/>
      <c r="AA118" s="17"/>
    </row>
    <row r="119" spans="9:27" ht="5.65" customHeight="1" x14ac:dyDescent="0.25">
      <c r="I119" s="17"/>
      <c r="L119" s="17"/>
      <c r="O119" s="17"/>
      <c r="R119" s="17"/>
      <c r="U119" s="17"/>
      <c r="X119" s="17"/>
      <c r="AA119" s="17"/>
    </row>
    <row r="120" spans="9:27" ht="5.65" customHeight="1" x14ac:dyDescent="0.25">
      <c r="I120" s="17"/>
      <c r="L120" s="17"/>
      <c r="O120" s="17"/>
      <c r="R120" s="17"/>
      <c r="U120" s="17"/>
      <c r="X120" s="17"/>
      <c r="AA120" s="17"/>
    </row>
    <row r="121" spans="9:27" ht="5.65" customHeight="1" x14ac:dyDescent="0.25">
      <c r="I121" s="17"/>
      <c r="L121" s="17"/>
      <c r="O121" s="17"/>
      <c r="R121" s="17"/>
      <c r="U121" s="17"/>
      <c r="X121" s="17"/>
      <c r="AA121" s="17"/>
    </row>
    <row r="122" spans="9:27" ht="5.65" customHeight="1" x14ac:dyDescent="0.25">
      <c r="I122" s="17"/>
      <c r="L122" s="17"/>
      <c r="O122" s="17"/>
      <c r="R122" s="17"/>
      <c r="U122" s="17"/>
      <c r="X122" s="17"/>
      <c r="AA122" s="17"/>
    </row>
    <row r="123" spans="9:27" ht="5.65" customHeight="1" x14ac:dyDescent="0.25">
      <c r="I123" s="17"/>
      <c r="L123" s="17"/>
      <c r="O123" s="17"/>
      <c r="R123" s="17"/>
      <c r="U123" s="17"/>
      <c r="X123" s="17"/>
      <c r="AA123" s="17"/>
    </row>
    <row r="124" spans="9:27" ht="5.65" customHeight="1" x14ac:dyDescent="0.25">
      <c r="I124" s="17"/>
      <c r="L124" s="17"/>
      <c r="O124" s="17"/>
      <c r="R124" s="17"/>
      <c r="U124" s="17"/>
      <c r="X124" s="17"/>
      <c r="AA124" s="17"/>
    </row>
    <row r="125" spans="9:27" ht="5.65" customHeight="1" x14ac:dyDescent="0.25">
      <c r="I125" s="17"/>
      <c r="L125" s="17"/>
      <c r="O125" s="17"/>
      <c r="R125" s="17"/>
      <c r="U125" s="17"/>
      <c r="X125" s="17"/>
      <c r="AA125" s="17"/>
    </row>
    <row r="126" spans="9:27" ht="5.65" customHeight="1" x14ac:dyDescent="0.25">
      <c r="I126" s="17"/>
      <c r="L126" s="17"/>
      <c r="O126" s="17"/>
      <c r="R126" s="17"/>
      <c r="U126" s="17"/>
      <c r="X126" s="17"/>
      <c r="AA126" s="17"/>
    </row>
    <row r="127" spans="9:27" ht="5.65" customHeight="1" x14ac:dyDescent="0.25">
      <c r="I127" s="17"/>
      <c r="L127" s="17"/>
      <c r="O127" s="17"/>
      <c r="R127" s="17"/>
      <c r="U127" s="17"/>
      <c r="X127" s="17"/>
      <c r="AA127" s="17"/>
    </row>
    <row r="128" spans="9:27" ht="5.65" customHeight="1" x14ac:dyDescent="0.25">
      <c r="I128" s="17"/>
      <c r="L128" s="17"/>
      <c r="O128" s="17"/>
      <c r="R128" s="17"/>
      <c r="U128" s="17"/>
      <c r="X128" s="17"/>
      <c r="AA128" s="17"/>
    </row>
    <row r="129" spans="9:27" ht="5.65" customHeight="1" x14ac:dyDescent="0.25">
      <c r="I129" s="17"/>
      <c r="L129" s="17"/>
      <c r="O129" s="17"/>
      <c r="R129" s="17"/>
      <c r="U129" s="17"/>
      <c r="X129" s="17"/>
      <c r="AA129" s="17"/>
    </row>
    <row r="130" spans="9:27" ht="5.65" customHeight="1" x14ac:dyDescent="0.25">
      <c r="I130" s="17"/>
      <c r="L130" s="17"/>
      <c r="O130" s="17"/>
      <c r="R130" s="17"/>
      <c r="U130" s="17"/>
      <c r="X130" s="17"/>
      <c r="AA130" s="17"/>
    </row>
    <row r="131" spans="9:27" ht="5.65" customHeight="1" x14ac:dyDescent="0.25">
      <c r="I131" s="17"/>
      <c r="L131" s="17"/>
      <c r="O131" s="17"/>
      <c r="R131" s="17"/>
      <c r="U131" s="17"/>
      <c r="X131" s="17"/>
      <c r="AA131" s="17"/>
    </row>
    <row r="132" spans="9:27" ht="5.65" customHeight="1" x14ac:dyDescent="0.25">
      <c r="I132" s="17"/>
      <c r="L132" s="17"/>
      <c r="O132" s="17"/>
      <c r="R132" s="17"/>
      <c r="U132" s="17"/>
      <c r="X132" s="17"/>
      <c r="AA132" s="17"/>
    </row>
    <row r="133" spans="9:27" ht="5.65" customHeight="1" x14ac:dyDescent="0.25">
      <c r="I133" s="17"/>
      <c r="L133" s="17"/>
      <c r="O133" s="17"/>
      <c r="R133" s="17"/>
      <c r="U133" s="17"/>
      <c r="X133" s="17"/>
      <c r="AA133" s="17"/>
    </row>
    <row r="134" spans="9:27" ht="5.65" customHeight="1" x14ac:dyDescent="0.25">
      <c r="I134" s="17"/>
      <c r="L134" s="17"/>
      <c r="O134" s="17"/>
      <c r="R134" s="17"/>
      <c r="U134" s="17"/>
      <c r="X134" s="17"/>
      <c r="AA134" s="17"/>
    </row>
    <row r="135" spans="9:27" ht="5.65" customHeight="1" x14ac:dyDescent="0.25">
      <c r="I135" s="17"/>
      <c r="L135" s="17"/>
      <c r="O135" s="17"/>
      <c r="R135" s="17"/>
      <c r="U135" s="17"/>
      <c r="X135" s="17"/>
      <c r="AA135" s="17"/>
    </row>
    <row r="136" spans="9:27" ht="5.65" customHeight="1" x14ac:dyDescent="0.25">
      <c r="I136" s="17"/>
      <c r="L136" s="17"/>
      <c r="O136" s="17"/>
      <c r="R136" s="17"/>
      <c r="U136" s="17"/>
      <c r="X136" s="17"/>
      <c r="AA136" s="17"/>
    </row>
    <row r="137" spans="9:27" ht="5.65" customHeight="1" x14ac:dyDescent="0.25">
      <c r="I137" s="17"/>
      <c r="L137" s="17"/>
      <c r="O137" s="17"/>
      <c r="R137" s="17"/>
      <c r="U137" s="17"/>
      <c r="X137" s="17"/>
      <c r="AA137" s="17"/>
    </row>
    <row r="138" spans="9:27" ht="5.65" customHeight="1" x14ac:dyDescent="0.25">
      <c r="I138" s="17"/>
      <c r="L138" s="17"/>
      <c r="O138" s="17"/>
      <c r="R138" s="17"/>
      <c r="U138" s="17"/>
      <c r="X138" s="17"/>
      <c r="AA138" s="17"/>
    </row>
    <row r="139" spans="9:27" ht="5.65" customHeight="1" x14ac:dyDescent="0.25">
      <c r="I139" s="17"/>
      <c r="L139" s="17"/>
      <c r="O139" s="17"/>
      <c r="R139" s="17"/>
      <c r="U139" s="17"/>
      <c r="X139" s="17"/>
      <c r="AA139" s="17"/>
    </row>
    <row r="140" spans="9:27" ht="5.65" customHeight="1" x14ac:dyDescent="0.25">
      <c r="I140" s="17"/>
      <c r="L140" s="17"/>
      <c r="O140" s="17"/>
      <c r="R140" s="17"/>
      <c r="U140" s="17"/>
      <c r="X140" s="17"/>
      <c r="AA140" s="17"/>
    </row>
    <row r="141" spans="9:27" ht="5.65" customHeight="1" x14ac:dyDescent="0.25">
      <c r="I141" s="17"/>
      <c r="L141" s="17"/>
      <c r="O141" s="17"/>
      <c r="R141" s="17"/>
      <c r="U141" s="17"/>
      <c r="X141" s="17"/>
      <c r="AA141" s="17"/>
    </row>
    <row r="142" spans="9:27" ht="5.65" customHeight="1" x14ac:dyDescent="0.25">
      <c r="I142" s="17"/>
      <c r="L142" s="17"/>
      <c r="O142" s="17"/>
      <c r="R142" s="17"/>
      <c r="U142" s="17"/>
      <c r="X142" s="17"/>
      <c r="AA142" s="17"/>
    </row>
    <row r="143" spans="9:27" ht="5.65" customHeight="1" x14ac:dyDescent="0.25">
      <c r="I143" s="17"/>
      <c r="L143" s="17"/>
      <c r="O143" s="17"/>
      <c r="R143" s="17"/>
      <c r="U143" s="17"/>
      <c r="X143" s="17"/>
      <c r="AA143" s="17"/>
    </row>
    <row r="144" spans="9:27" ht="5.65" customHeight="1" x14ac:dyDescent="0.25">
      <c r="I144" s="17"/>
      <c r="L144" s="17"/>
      <c r="O144" s="17"/>
      <c r="R144" s="17"/>
      <c r="U144" s="17"/>
      <c r="X144" s="17"/>
      <c r="AA144" s="17"/>
    </row>
    <row r="145" spans="9:27" ht="5.65" customHeight="1" x14ac:dyDescent="0.25">
      <c r="I145" s="17"/>
      <c r="L145" s="17"/>
      <c r="O145" s="17"/>
      <c r="R145" s="17"/>
      <c r="U145" s="17"/>
      <c r="X145" s="17"/>
      <c r="AA145" s="17"/>
    </row>
    <row r="146" spans="9:27" ht="5.65" customHeight="1" x14ac:dyDescent="0.25">
      <c r="I146" s="17"/>
      <c r="L146" s="17"/>
      <c r="O146" s="17"/>
      <c r="R146" s="17"/>
      <c r="U146" s="17"/>
      <c r="X146" s="17"/>
      <c r="AA146" s="17"/>
    </row>
    <row r="147" spans="9:27" ht="5.65" customHeight="1" x14ac:dyDescent="0.25">
      <c r="I147" s="17"/>
      <c r="L147" s="17"/>
      <c r="O147" s="17"/>
      <c r="R147" s="17"/>
      <c r="U147" s="17"/>
      <c r="X147" s="17"/>
      <c r="AA147" s="17"/>
    </row>
    <row r="148" spans="9:27" ht="5.65" customHeight="1" x14ac:dyDescent="0.25">
      <c r="I148" s="17"/>
      <c r="L148" s="17"/>
      <c r="O148" s="17"/>
      <c r="R148" s="17"/>
      <c r="U148" s="17"/>
      <c r="X148" s="17"/>
      <c r="AA148" s="17"/>
    </row>
    <row r="149" spans="9:27" ht="5.65" customHeight="1" x14ac:dyDescent="0.25">
      <c r="I149" s="17"/>
      <c r="L149" s="17"/>
      <c r="O149" s="17"/>
      <c r="R149" s="17"/>
      <c r="U149" s="17"/>
      <c r="X149" s="17"/>
      <c r="AA149" s="17"/>
    </row>
    <row r="150" spans="9:27" ht="5.65" customHeight="1" x14ac:dyDescent="0.25">
      <c r="I150" s="17"/>
      <c r="L150" s="17"/>
      <c r="O150" s="17"/>
      <c r="R150" s="17"/>
      <c r="U150" s="17"/>
      <c r="X150" s="17"/>
      <c r="AA150" s="17"/>
    </row>
    <row r="151" spans="9:27" ht="5.65" customHeight="1" x14ac:dyDescent="0.25">
      <c r="I151" s="17"/>
      <c r="L151" s="17"/>
      <c r="O151" s="17"/>
      <c r="R151" s="17"/>
      <c r="U151" s="17"/>
      <c r="X151" s="17"/>
      <c r="AA151" s="17"/>
    </row>
    <row r="152" spans="9:27" ht="5.65" customHeight="1" x14ac:dyDescent="0.25">
      <c r="I152" s="17"/>
      <c r="L152" s="17"/>
      <c r="O152" s="17"/>
      <c r="R152" s="17"/>
      <c r="U152" s="17"/>
      <c r="X152" s="17"/>
      <c r="AA152" s="17"/>
    </row>
    <row r="153" spans="9:27" ht="5.65" customHeight="1" x14ac:dyDescent="0.25">
      <c r="I153" s="17"/>
      <c r="L153" s="17"/>
      <c r="O153" s="17"/>
      <c r="R153" s="17"/>
      <c r="U153" s="17"/>
      <c r="X153" s="17"/>
      <c r="AA153" s="17"/>
    </row>
    <row r="154" spans="9:27" ht="5.65" customHeight="1" x14ac:dyDescent="0.25">
      <c r="I154" s="17"/>
      <c r="L154" s="17"/>
      <c r="O154" s="17"/>
      <c r="R154" s="17"/>
      <c r="U154" s="17"/>
      <c r="X154" s="17"/>
      <c r="AA154" s="17"/>
    </row>
    <row r="155" spans="9:27" ht="5.65" customHeight="1" x14ac:dyDescent="0.25">
      <c r="I155" s="17"/>
      <c r="L155" s="17"/>
      <c r="O155" s="17"/>
      <c r="R155" s="17"/>
      <c r="U155" s="17"/>
      <c r="X155" s="17"/>
      <c r="AA155" s="17"/>
    </row>
    <row r="156" spans="9:27" ht="5.65" customHeight="1" x14ac:dyDescent="0.25">
      <c r="I156" s="17"/>
      <c r="L156" s="17"/>
      <c r="O156" s="17"/>
      <c r="R156" s="17"/>
      <c r="U156" s="17"/>
      <c r="X156" s="17"/>
      <c r="AA156" s="17"/>
    </row>
    <row r="157" spans="9:27" ht="5.65" customHeight="1" x14ac:dyDescent="0.25">
      <c r="I157" s="17"/>
      <c r="L157" s="17"/>
      <c r="O157" s="17"/>
      <c r="R157" s="17"/>
      <c r="U157" s="17"/>
      <c r="X157" s="17"/>
      <c r="AA157" s="17"/>
    </row>
    <row r="158" spans="9:27" ht="5.65" customHeight="1" x14ac:dyDescent="0.25">
      <c r="I158" s="17"/>
      <c r="L158" s="17"/>
      <c r="O158" s="17"/>
      <c r="R158" s="17"/>
      <c r="U158" s="17"/>
      <c r="X158" s="17"/>
      <c r="AA158" s="17"/>
    </row>
    <row r="159" spans="9:27" ht="5.65" customHeight="1" x14ac:dyDescent="0.25">
      <c r="I159" s="17"/>
      <c r="L159" s="17"/>
      <c r="O159" s="17"/>
      <c r="R159" s="17"/>
      <c r="U159" s="17"/>
      <c r="X159" s="17"/>
      <c r="AA159" s="17"/>
    </row>
    <row r="160" spans="9:27" ht="5.65" customHeight="1" x14ac:dyDescent="0.25">
      <c r="I160" s="17"/>
      <c r="L160" s="17"/>
      <c r="O160" s="17"/>
      <c r="R160" s="17"/>
      <c r="U160" s="17"/>
      <c r="X160" s="17"/>
      <c r="AA160" s="17"/>
    </row>
    <row r="161" spans="9:27" ht="5.65" customHeight="1" x14ac:dyDescent="0.25">
      <c r="I161" s="17"/>
      <c r="L161" s="17"/>
      <c r="O161" s="17"/>
      <c r="R161" s="17"/>
      <c r="U161" s="17"/>
      <c r="X161" s="17"/>
      <c r="AA161" s="17"/>
    </row>
    <row r="162" spans="9:27" ht="5.65" customHeight="1" x14ac:dyDescent="0.25">
      <c r="I162" s="17"/>
      <c r="L162" s="17"/>
      <c r="O162" s="17"/>
      <c r="R162" s="17"/>
      <c r="U162" s="17"/>
      <c r="X162" s="17"/>
      <c r="AA162" s="17"/>
    </row>
    <row r="163" spans="9:27" ht="5.65" customHeight="1" x14ac:dyDescent="0.25">
      <c r="I163" s="17"/>
      <c r="L163" s="17"/>
      <c r="O163" s="17"/>
      <c r="R163" s="17"/>
      <c r="U163" s="17"/>
      <c r="X163" s="17"/>
      <c r="AA163" s="17"/>
    </row>
    <row r="164" spans="9:27" ht="5.65" customHeight="1" x14ac:dyDescent="0.25">
      <c r="I164" s="17"/>
      <c r="L164" s="17"/>
      <c r="O164" s="17"/>
      <c r="R164" s="17"/>
      <c r="U164" s="17"/>
      <c r="X164" s="17"/>
      <c r="AA164" s="17"/>
    </row>
    <row r="165" spans="9:27" ht="5.65" customHeight="1" x14ac:dyDescent="0.25">
      <c r="I165" s="17"/>
      <c r="L165" s="17"/>
      <c r="O165" s="17"/>
      <c r="R165" s="17"/>
      <c r="U165" s="17"/>
      <c r="X165" s="17"/>
      <c r="AA165" s="17"/>
    </row>
    <row r="166" spans="9:27" ht="5.65" customHeight="1" x14ac:dyDescent="0.25">
      <c r="I166" s="17"/>
      <c r="L166" s="17"/>
      <c r="O166" s="17"/>
      <c r="R166" s="17"/>
      <c r="U166" s="17"/>
      <c r="X166" s="17"/>
      <c r="AA166" s="17"/>
    </row>
    <row r="167" spans="9:27" ht="5.65" customHeight="1" x14ac:dyDescent="0.25">
      <c r="I167" s="17"/>
      <c r="L167" s="17"/>
      <c r="O167" s="17"/>
      <c r="R167" s="17"/>
      <c r="U167" s="17"/>
      <c r="X167" s="17"/>
      <c r="AA167" s="17"/>
    </row>
    <row r="168" spans="9:27" ht="5.65" customHeight="1" x14ac:dyDescent="0.25">
      <c r="I168" s="17"/>
      <c r="L168" s="17"/>
      <c r="O168" s="17"/>
      <c r="R168" s="17"/>
      <c r="U168" s="17"/>
      <c r="X168" s="17"/>
      <c r="AA168" s="17"/>
    </row>
    <row r="169" spans="9:27" ht="5.65" customHeight="1" x14ac:dyDescent="0.25">
      <c r="I169" s="17"/>
      <c r="L169" s="17"/>
      <c r="O169" s="17"/>
      <c r="R169" s="17"/>
      <c r="U169" s="17"/>
      <c r="X169" s="17"/>
      <c r="AA169" s="17"/>
    </row>
    <row r="170" spans="9:27" ht="5.65" customHeight="1" x14ac:dyDescent="0.25">
      <c r="I170" s="17"/>
      <c r="L170" s="17"/>
      <c r="O170" s="17"/>
      <c r="R170" s="17"/>
      <c r="U170" s="17"/>
      <c r="X170" s="17"/>
      <c r="AA170" s="17"/>
    </row>
    <row r="171" spans="9:27" ht="5.65" customHeight="1" x14ac:dyDescent="0.25">
      <c r="I171" s="17"/>
      <c r="L171" s="17"/>
      <c r="O171" s="17"/>
      <c r="R171" s="17"/>
      <c r="U171" s="17"/>
      <c r="X171" s="17"/>
      <c r="AA171" s="17"/>
    </row>
    <row r="172" spans="9:27" ht="5.65" customHeight="1" x14ac:dyDescent="0.25">
      <c r="I172" s="17"/>
      <c r="L172" s="17"/>
      <c r="O172" s="17"/>
      <c r="R172" s="17"/>
      <c r="U172" s="17"/>
      <c r="X172" s="17"/>
      <c r="AA172" s="17"/>
    </row>
    <row r="173" spans="9:27" ht="5.65" customHeight="1" x14ac:dyDescent="0.25">
      <c r="I173" s="17"/>
      <c r="L173" s="17"/>
      <c r="O173" s="17"/>
      <c r="R173" s="17"/>
      <c r="U173" s="17"/>
      <c r="X173" s="17"/>
      <c r="AA173" s="17"/>
    </row>
    <row r="174" spans="9:27" ht="5.65" customHeight="1" x14ac:dyDescent="0.25">
      <c r="I174" s="17"/>
      <c r="L174" s="17"/>
      <c r="O174" s="17"/>
      <c r="R174" s="17"/>
      <c r="U174" s="17"/>
      <c r="X174" s="17"/>
      <c r="AA174" s="17"/>
    </row>
    <row r="175" spans="9:27" ht="5.65" customHeight="1" x14ac:dyDescent="0.25">
      <c r="I175" s="17"/>
      <c r="L175" s="17"/>
      <c r="O175" s="17"/>
      <c r="R175" s="17"/>
      <c r="U175" s="17"/>
      <c r="X175" s="17"/>
      <c r="AA175" s="17"/>
    </row>
    <row r="176" spans="9:27" ht="5.65" customHeight="1" x14ac:dyDescent="0.25">
      <c r="I176" s="17"/>
      <c r="L176" s="17"/>
      <c r="O176" s="17"/>
      <c r="R176" s="17"/>
      <c r="U176" s="17"/>
      <c r="X176" s="17"/>
      <c r="AA176" s="17"/>
    </row>
    <row r="177" spans="9:27" ht="5.65" customHeight="1" x14ac:dyDescent="0.25">
      <c r="I177" s="17"/>
      <c r="L177" s="17"/>
      <c r="O177" s="17"/>
      <c r="R177" s="17"/>
      <c r="U177" s="17"/>
      <c r="X177" s="17"/>
      <c r="AA177" s="17"/>
    </row>
    <row r="178" spans="9:27" ht="5.65" customHeight="1" x14ac:dyDescent="0.25">
      <c r="I178" s="17"/>
      <c r="L178" s="17"/>
      <c r="O178" s="17"/>
      <c r="R178" s="17"/>
      <c r="U178" s="17"/>
      <c r="X178" s="17"/>
      <c r="AA178" s="17"/>
    </row>
    <row r="179" spans="9:27" ht="5.65" customHeight="1" x14ac:dyDescent="0.25">
      <c r="I179" s="17"/>
      <c r="L179" s="17"/>
      <c r="O179" s="17"/>
      <c r="R179" s="17"/>
      <c r="U179" s="17"/>
      <c r="X179" s="17"/>
      <c r="AA179" s="17"/>
    </row>
    <row r="180" spans="9:27" ht="5.65" customHeight="1" x14ac:dyDescent="0.25">
      <c r="I180" s="17"/>
      <c r="L180" s="17"/>
      <c r="O180" s="17"/>
      <c r="R180" s="17"/>
      <c r="U180" s="17"/>
      <c r="X180" s="17"/>
      <c r="AA180" s="17"/>
    </row>
    <row r="181" spans="9:27" ht="5.65" customHeight="1" x14ac:dyDescent="0.25">
      <c r="I181" s="17"/>
      <c r="L181" s="17"/>
      <c r="O181" s="17"/>
      <c r="R181" s="17"/>
      <c r="U181" s="17"/>
      <c r="X181" s="17"/>
      <c r="AA181" s="17"/>
    </row>
    <row r="182" spans="9:27" ht="5.65" customHeight="1" x14ac:dyDescent="0.25">
      <c r="I182" s="17"/>
      <c r="L182" s="17"/>
      <c r="O182" s="17"/>
      <c r="R182" s="17"/>
      <c r="U182" s="17"/>
      <c r="X182" s="17"/>
      <c r="AA182" s="17"/>
    </row>
    <row r="183" spans="9:27" ht="5.65" customHeight="1" x14ac:dyDescent="0.25">
      <c r="I183" s="17"/>
      <c r="L183" s="17"/>
      <c r="O183" s="17"/>
      <c r="R183" s="17"/>
      <c r="U183" s="17"/>
      <c r="X183" s="17"/>
      <c r="AA183" s="17"/>
    </row>
    <row r="184" spans="9:27" ht="5.65" customHeight="1" x14ac:dyDescent="0.25">
      <c r="I184" s="17"/>
      <c r="L184" s="17"/>
      <c r="O184" s="17"/>
      <c r="R184" s="17"/>
      <c r="U184" s="17"/>
      <c r="X184" s="17"/>
      <c r="AA184" s="17"/>
    </row>
    <row r="185" spans="9:27" ht="5.65" customHeight="1" x14ac:dyDescent="0.25">
      <c r="I185" s="17"/>
      <c r="L185" s="17"/>
      <c r="O185" s="17"/>
      <c r="R185" s="17"/>
      <c r="U185" s="17"/>
      <c r="X185" s="17"/>
      <c r="AA185" s="17"/>
    </row>
    <row r="186" spans="9:27" ht="5.65" customHeight="1" x14ac:dyDescent="0.25">
      <c r="I186" s="17"/>
      <c r="L186" s="17"/>
      <c r="O186" s="17"/>
      <c r="R186" s="17"/>
      <c r="U186" s="17"/>
      <c r="X186" s="17"/>
      <c r="AA186" s="17"/>
    </row>
    <row r="187" spans="9:27" ht="5.65" customHeight="1" x14ac:dyDescent="0.25">
      <c r="I187" s="17"/>
      <c r="L187" s="17"/>
      <c r="O187" s="17"/>
      <c r="R187" s="17"/>
      <c r="U187" s="17"/>
      <c r="X187" s="17"/>
      <c r="AA187" s="17"/>
    </row>
    <row r="188" spans="9:27" ht="5.65" customHeight="1" x14ac:dyDescent="0.25">
      <c r="I188" s="17"/>
      <c r="L188" s="17"/>
      <c r="O188" s="17"/>
      <c r="R188" s="17"/>
      <c r="U188" s="17"/>
      <c r="X188" s="17"/>
      <c r="AA188" s="17"/>
    </row>
    <row r="189" spans="9:27" ht="5.65" customHeight="1" x14ac:dyDescent="0.25">
      <c r="I189" s="17"/>
      <c r="L189" s="17"/>
      <c r="O189" s="17"/>
      <c r="R189" s="17"/>
      <c r="U189" s="17"/>
      <c r="X189" s="17"/>
      <c r="AA189" s="17"/>
    </row>
    <row r="190" spans="9:27" ht="5.65" customHeight="1" x14ac:dyDescent="0.25">
      <c r="I190" s="17"/>
      <c r="L190" s="17"/>
      <c r="O190" s="17"/>
      <c r="R190" s="17"/>
      <c r="U190" s="17"/>
      <c r="X190" s="17"/>
      <c r="AA190" s="17"/>
    </row>
    <row r="191" spans="9:27" ht="5.65" customHeight="1" x14ac:dyDescent="0.25">
      <c r="I191" s="17"/>
      <c r="L191" s="17"/>
      <c r="O191" s="17"/>
      <c r="R191" s="17"/>
      <c r="U191" s="17"/>
      <c r="X191" s="17"/>
      <c r="AA191" s="17"/>
    </row>
    <row r="192" spans="9:27" ht="5.65" customHeight="1" x14ac:dyDescent="0.25">
      <c r="I192" s="17"/>
      <c r="L192" s="17"/>
      <c r="O192" s="17"/>
      <c r="R192" s="17"/>
      <c r="U192" s="17"/>
      <c r="X192" s="17"/>
      <c r="AA192" s="17"/>
    </row>
    <row r="193" spans="9:27" ht="5.65" customHeight="1" x14ac:dyDescent="0.25">
      <c r="I193" s="17"/>
      <c r="L193" s="17"/>
      <c r="O193" s="17"/>
      <c r="R193" s="17"/>
      <c r="U193" s="17"/>
      <c r="X193" s="17"/>
      <c r="AA193" s="17"/>
    </row>
    <row r="194" spans="9:27" ht="5.65" customHeight="1" x14ac:dyDescent="0.25">
      <c r="I194" s="17"/>
      <c r="L194" s="17"/>
      <c r="O194" s="17"/>
      <c r="R194" s="17"/>
      <c r="U194" s="17"/>
      <c r="X194" s="17"/>
      <c r="AA194" s="17"/>
    </row>
    <row r="195" spans="9:27" ht="5.65" customHeight="1" x14ac:dyDescent="0.25">
      <c r="I195" s="17"/>
      <c r="L195" s="17"/>
      <c r="O195" s="17"/>
      <c r="R195" s="17"/>
      <c r="U195" s="17"/>
      <c r="X195" s="17"/>
      <c r="AA195" s="17"/>
    </row>
    <row r="196" spans="9:27" ht="5.65" customHeight="1" x14ac:dyDescent="0.25">
      <c r="I196" s="17"/>
      <c r="L196" s="17"/>
      <c r="O196" s="17"/>
      <c r="R196" s="17"/>
      <c r="U196" s="17"/>
      <c r="X196" s="17"/>
      <c r="AA196" s="17"/>
    </row>
    <row r="197" spans="9:27" ht="5.65" customHeight="1" x14ac:dyDescent="0.25">
      <c r="I197" s="17"/>
      <c r="L197" s="17"/>
      <c r="O197" s="17"/>
      <c r="R197" s="17"/>
      <c r="U197" s="17"/>
      <c r="X197" s="17"/>
      <c r="AA197" s="17"/>
    </row>
    <row r="198" spans="9:27" ht="5.65" customHeight="1" x14ac:dyDescent="0.25">
      <c r="I198" s="17"/>
      <c r="L198" s="17"/>
      <c r="O198" s="17"/>
      <c r="R198" s="17"/>
      <c r="U198" s="17"/>
      <c r="X198" s="17"/>
      <c r="AA198" s="17"/>
    </row>
    <row r="199" spans="9:27" ht="5.65" customHeight="1" x14ac:dyDescent="0.25">
      <c r="I199" s="17"/>
      <c r="L199" s="17"/>
      <c r="O199" s="17"/>
      <c r="R199" s="17"/>
      <c r="U199" s="17"/>
      <c r="X199" s="17"/>
      <c r="AA199" s="17"/>
    </row>
    <row r="200" spans="9:27" ht="5.65" customHeight="1" x14ac:dyDescent="0.25">
      <c r="I200" s="17"/>
      <c r="L200" s="17"/>
      <c r="O200" s="17"/>
      <c r="R200" s="17"/>
      <c r="U200" s="17"/>
      <c r="X200" s="17"/>
      <c r="AA200" s="17"/>
    </row>
    <row r="201" spans="9:27" ht="5.65" customHeight="1" x14ac:dyDescent="0.25">
      <c r="I201" s="17"/>
      <c r="L201" s="17"/>
      <c r="O201" s="17"/>
      <c r="R201" s="17"/>
      <c r="U201" s="17"/>
      <c r="X201" s="17"/>
      <c r="AA201" s="17"/>
    </row>
    <row r="202" spans="9:27" ht="5.65" customHeight="1" x14ac:dyDescent="0.25">
      <c r="I202" s="17"/>
      <c r="L202" s="17"/>
      <c r="O202" s="17"/>
      <c r="R202" s="17"/>
      <c r="U202" s="17"/>
      <c r="X202" s="17"/>
      <c r="AA202" s="17"/>
    </row>
    <row r="203" spans="9:27" ht="5.65" customHeight="1" x14ac:dyDescent="0.25">
      <c r="I203" s="17"/>
      <c r="L203" s="17"/>
      <c r="O203" s="17"/>
      <c r="R203" s="17"/>
      <c r="U203" s="17"/>
      <c r="X203" s="17"/>
      <c r="AA203" s="17"/>
    </row>
    <row r="204" spans="9:27" ht="5.65" customHeight="1" x14ac:dyDescent="0.25">
      <c r="I204" s="17"/>
      <c r="L204" s="17"/>
      <c r="O204" s="17"/>
      <c r="R204" s="17"/>
      <c r="U204" s="17"/>
      <c r="X204" s="17"/>
      <c r="AA204" s="17"/>
    </row>
    <row r="205" spans="9:27" ht="5.65" customHeight="1" x14ac:dyDescent="0.25">
      <c r="I205" s="17"/>
      <c r="L205" s="17"/>
      <c r="O205" s="17"/>
      <c r="R205" s="17"/>
      <c r="U205" s="17"/>
      <c r="X205" s="17"/>
      <c r="AA205" s="17"/>
    </row>
    <row r="206" spans="9:27" ht="5.65" customHeight="1" x14ac:dyDescent="0.25">
      <c r="I206" s="17"/>
      <c r="L206" s="17"/>
      <c r="O206" s="17"/>
      <c r="R206" s="17"/>
      <c r="U206" s="17"/>
      <c r="X206" s="17"/>
      <c r="AA206" s="17"/>
    </row>
    <row r="207" spans="9:27" ht="5.65" customHeight="1" x14ac:dyDescent="0.25">
      <c r="I207" s="17"/>
      <c r="L207" s="17"/>
      <c r="O207" s="17"/>
      <c r="R207" s="17"/>
      <c r="U207" s="17"/>
      <c r="X207" s="17"/>
      <c r="AA207" s="17"/>
    </row>
    <row r="208" spans="9:27" ht="5.65" customHeight="1" x14ac:dyDescent="0.25">
      <c r="I208" s="17"/>
      <c r="L208" s="17"/>
      <c r="O208" s="17"/>
      <c r="R208" s="17"/>
      <c r="U208" s="17"/>
      <c r="X208" s="17"/>
      <c r="AA208" s="17"/>
    </row>
    <row r="209" spans="9:27" ht="5.65" customHeight="1" x14ac:dyDescent="0.25">
      <c r="I209" s="17"/>
      <c r="L209" s="17"/>
      <c r="O209" s="17"/>
      <c r="R209" s="17"/>
      <c r="U209" s="17"/>
      <c r="X209" s="17"/>
      <c r="AA209" s="17"/>
    </row>
    <row r="210" spans="9:27" ht="5.65" customHeight="1" x14ac:dyDescent="0.25">
      <c r="I210" s="17"/>
      <c r="L210" s="17"/>
      <c r="O210" s="17"/>
      <c r="R210" s="17"/>
      <c r="U210" s="17"/>
      <c r="X210" s="17"/>
      <c r="AA210" s="17"/>
    </row>
    <row r="211" spans="9:27" ht="5.65" customHeight="1" x14ac:dyDescent="0.25">
      <c r="I211" s="17"/>
      <c r="L211" s="17"/>
      <c r="O211" s="17"/>
      <c r="R211" s="17"/>
      <c r="U211" s="17"/>
      <c r="X211" s="17"/>
      <c r="AA211" s="17"/>
    </row>
    <row r="212" spans="9:27" ht="5.65" customHeight="1" x14ac:dyDescent="0.25">
      <c r="I212" s="17"/>
      <c r="L212" s="17"/>
      <c r="O212" s="17"/>
      <c r="R212" s="17"/>
      <c r="U212" s="17"/>
      <c r="X212" s="17"/>
      <c r="AA212" s="17"/>
    </row>
    <row r="213" spans="9:27" ht="5.65" customHeight="1" x14ac:dyDescent="0.25">
      <c r="I213" s="17"/>
      <c r="L213" s="17"/>
      <c r="O213" s="17"/>
      <c r="R213" s="17"/>
      <c r="U213" s="17"/>
      <c r="X213" s="17"/>
      <c r="AA213" s="17"/>
    </row>
    <row r="214" spans="9:27" ht="5.65" customHeight="1" x14ac:dyDescent="0.25">
      <c r="I214" s="17"/>
      <c r="L214" s="17"/>
      <c r="O214" s="17"/>
      <c r="R214" s="17"/>
      <c r="U214" s="17"/>
      <c r="X214" s="17"/>
      <c r="AA214" s="17"/>
    </row>
    <row r="215" spans="9:27" ht="5.65" customHeight="1" x14ac:dyDescent="0.25">
      <c r="I215" s="17"/>
      <c r="L215" s="17"/>
      <c r="O215" s="17"/>
      <c r="R215" s="17"/>
      <c r="U215" s="17"/>
      <c r="X215" s="17"/>
      <c r="AA215" s="17"/>
    </row>
    <row r="216" spans="9:27" ht="5.65" customHeight="1" x14ac:dyDescent="0.25">
      <c r="I216" s="17"/>
      <c r="L216" s="17"/>
      <c r="O216" s="17"/>
      <c r="R216" s="17"/>
      <c r="U216" s="17"/>
      <c r="X216" s="17"/>
      <c r="AA216" s="17"/>
    </row>
    <row r="217" spans="9:27" ht="5.65" customHeight="1" x14ac:dyDescent="0.25">
      <c r="I217" s="17"/>
      <c r="L217" s="17"/>
      <c r="O217" s="17"/>
      <c r="R217" s="17"/>
      <c r="U217" s="17"/>
      <c r="X217" s="17"/>
      <c r="AA217" s="17"/>
    </row>
    <row r="218" spans="9:27" ht="5.65" customHeight="1" x14ac:dyDescent="0.25">
      <c r="I218" s="17"/>
      <c r="L218" s="17"/>
      <c r="O218" s="17"/>
      <c r="R218" s="17"/>
      <c r="U218" s="17"/>
      <c r="X218" s="17"/>
      <c r="AA218" s="17"/>
    </row>
    <row r="219" spans="9:27" ht="5.65" customHeight="1" x14ac:dyDescent="0.25">
      <c r="I219" s="17"/>
      <c r="L219" s="17"/>
      <c r="O219" s="17"/>
      <c r="R219" s="17"/>
      <c r="U219" s="17"/>
      <c r="X219" s="17"/>
      <c r="AA219" s="17"/>
    </row>
    <row r="220" spans="9:27" ht="5.65" customHeight="1" x14ac:dyDescent="0.25">
      <c r="I220" s="17"/>
      <c r="L220" s="17"/>
      <c r="O220" s="17"/>
      <c r="R220" s="17"/>
      <c r="U220" s="17"/>
      <c r="X220" s="17"/>
      <c r="AA220" s="17"/>
    </row>
    <row r="221" spans="9:27" ht="5.65" customHeight="1" x14ac:dyDescent="0.25">
      <c r="I221" s="17"/>
      <c r="L221" s="17"/>
      <c r="O221" s="17"/>
      <c r="R221" s="17"/>
      <c r="U221" s="17"/>
      <c r="X221" s="17"/>
      <c r="AA221" s="17"/>
    </row>
    <row r="222" spans="9:27" ht="5.65" customHeight="1" x14ac:dyDescent="0.25">
      <c r="I222" s="17"/>
      <c r="L222" s="17"/>
      <c r="O222" s="17"/>
      <c r="R222" s="17"/>
      <c r="U222" s="17"/>
      <c r="X222" s="17"/>
      <c r="AA222" s="17"/>
    </row>
    <row r="223" spans="9:27" ht="5.65" customHeight="1" x14ac:dyDescent="0.25">
      <c r="I223" s="17"/>
      <c r="L223" s="17"/>
      <c r="O223" s="17"/>
      <c r="R223" s="17"/>
      <c r="U223" s="17"/>
      <c r="X223" s="17"/>
      <c r="AA223" s="17"/>
    </row>
    <row r="224" spans="9:27" ht="5.65" customHeight="1" x14ac:dyDescent="0.25">
      <c r="I224" s="17"/>
      <c r="L224" s="17"/>
      <c r="O224" s="17"/>
      <c r="R224" s="17"/>
      <c r="U224" s="17"/>
      <c r="X224" s="17"/>
      <c r="AA224" s="17"/>
    </row>
    <row r="225" spans="9:27" ht="5.65" customHeight="1" x14ac:dyDescent="0.25">
      <c r="I225" s="17"/>
      <c r="L225" s="17"/>
      <c r="O225" s="17"/>
      <c r="R225" s="17"/>
      <c r="U225" s="17"/>
      <c r="X225" s="17"/>
      <c r="AA225" s="17"/>
    </row>
    <row r="226" spans="9:27" ht="5.65" customHeight="1" x14ac:dyDescent="0.25">
      <c r="I226" s="17"/>
      <c r="L226" s="17"/>
      <c r="O226" s="17"/>
      <c r="R226" s="17"/>
      <c r="U226" s="17"/>
      <c r="X226" s="17"/>
      <c r="AA226" s="17"/>
    </row>
    <row r="227" spans="9:27" ht="5.65" customHeight="1" x14ac:dyDescent="0.25">
      <c r="I227" s="17"/>
      <c r="L227" s="17"/>
      <c r="O227" s="17"/>
      <c r="R227" s="17"/>
      <c r="U227" s="17"/>
      <c r="X227" s="17"/>
      <c r="AA227" s="17"/>
    </row>
    <row r="228" spans="9:27" ht="5.65" customHeight="1" x14ac:dyDescent="0.25">
      <c r="I228" s="17"/>
      <c r="L228" s="17"/>
      <c r="O228" s="17"/>
      <c r="R228" s="17"/>
      <c r="U228" s="17"/>
      <c r="X228" s="17"/>
      <c r="AA228" s="17"/>
    </row>
    <row r="229" spans="9:27" ht="5.65" customHeight="1" x14ac:dyDescent="0.25">
      <c r="I229" s="17"/>
      <c r="L229" s="17"/>
      <c r="O229" s="17"/>
      <c r="R229" s="17"/>
      <c r="U229" s="17"/>
      <c r="X229" s="17"/>
      <c r="AA229" s="17"/>
    </row>
    <row r="230" spans="9:27" ht="5.65" customHeight="1" x14ac:dyDescent="0.25">
      <c r="I230" s="17"/>
      <c r="L230" s="17"/>
      <c r="O230" s="17"/>
      <c r="R230" s="17"/>
      <c r="U230" s="17"/>
      <c r="X230" s="17"/>
      <c r="AA230" s="17"/>
    </row>
    <row r="231" spans="9:27" ht="5.65" customHeight="1" x14ac:dyDescent="0.25">
      <c r="I231" s="17"/>
      <c r="L231" s="17"/>
      <c r="O231" s="17"/>
      <c r="R231" s="17"/>
      <c r="U231" s="17"/>
      <c r="X231" s="17"/>
      <c r="AA231" s="17"/>
    </row>
    <row r="232" spans="9:27" ht="5.65" customHeight="1" x14ac:dyDescent="0.25">
      <c r="I232" s="17"/>
      <c r="L232" s="17"/>
      <c r="O232" s="17"/>
      <c r="R232" s="17"/>
      <c r="U232" s="17"/>
      <c r="X232" s="17"/>
      <c r="AA232" s="17"/>
    </row>
    <row r="233" spans="9:27" ht="5.65" customHeight="1" x14ac:dyDescent="0.25">
      <c r="I233" s="17"/>
      <c r="L233" s="17"/>
      <c r="O233" s="17"/>
      <c r="R233" s="17"/>
      <c r="U233" s="17"/>
      <c r="X233" s="17"/>
      <c r="AA233" s="17"/>
    </row>
    <row r="234" spans="9:27" ht="5.65" customHeight="1" x14ac:dyDescent="0.25">
      <c r="I234" s="17"/>
      <c r="L234" s="17"/>
      <c r="O234" s="17"/>
      <c r="R234" s="17"/>
      <c r="U234" s="17"/>
      <c r="X234" s="17"/>
      <c r="AA234" s="17"/>
    </row>
    <row r="235" spans="9:27" ht="5.65" customHeight="1" x14ac:dyDescent="0.25">
      <c r="I235" s="17"/>
      <c r="L235" s="17"/>
      <c r="O235" s="17"/>
      <c r="R235" s="17"/>
      <c r="U235" s="17"/>
      <c r="X235" s="17"/>
      <c r="AA235" s="17"/>
    </row>
    <row r="236" spans="9:27" ht="5.65" customHeight="1" x14ac:dyDescent="0.25">
      <c r="I236" s="17"/>
      <c r="L236" s="17"/>
      <c r="O236" s="17"/>
      <c r="R236" s="17"/>
      <c r="U236" s="17"/>
      <c r="X236" s="17"/>
      <c r="AA236" s="17"/>
    </row>
    <row r="237" spans="9:27" ht="5.65" customHeight="1" x14ac:dyDescent="0.25">
      <c r="I237" s="17"/>
      <c r="L237" s="17"/>
      <c r="O237" s="17"/>
      <c r="R237" s="17"/>
      <c r="U237" s="17"/>
      <c r="X237" s="17"/>
      <c r="AA237" s="17"/>
    </row>
    <row r="238" spans="9:27" ht="5.65" customHeight="1" x14ac:dyDescent="0.25">
      <c r="I238" s="17"/>
      <c r="L238" s="17"/>
      <c r="O238" s="17"/>
      <c r="R238" s="17"/>
      <c r="U238" s="17"/>
      <c r="X238" s="17"/>
      <c r="AA238" s="17"/>
    </row>
    <row r="239" spans="9:27" ht="5.65" customHeight="1" x14ac:dyDescent="0.25">
      <c r="I239" s="17"/>
      <c r="L239" s="17"/>
      <c r="O239" s="17"/>
      <c r="R239" s="17"/>
      <c r="U239" s="17"/>
      <c r="X239" s="17"/>
      <c r="AA239" s="17"/>
    </row>
    <row r="240" spans="9:27" ht="5.65" customHeight="1" x14ac:dyDescent="0.25">
      <c r="I240" s="17"/>
      <c r="L240" s="17"/>
      <c r="O240" s="17"/>
      <c r="R240" s="17"/>
      <c r="U240" s="17"/>
      <c r="X240" s="17"/>
      <c r="AA240" s="17"/>
    </row>
    <row r="241" spans="9:27" ht="5.65" customHeight="1" x14ac:dyDescent="0.25">
      <c r="I241" s="17"/>
      <c r="L241" s="17"/>
      <c r="O241" s="17"/>
      <c r="R241" s="17"/>
      <c r="U241" s="17"/>
      <c r="X241" s="17"/>
      <c r="AA241" s="17"/>
    </row>
    <row r="242" spans="9:27" ht="5.65" customHeight="1" x14ac:dyDescent="0.25">
      <c r="I242" s="17"/>
      <c r="L242" s="17"/>
      <c r="O242" s="17"/>
      <c r="R242" s="17"/>
      <c r="U242" s="17"/>
      <c r="X242" s="17"/>
      <c r="AA242" s="17"/>
    </row>
    <row r="243" spans="9:27" ht="5.65" customHeight="1" x14ac:dyDescent="0.25">
      <c r="I243" s="17"/>
      <c r="L243" s="17"/>
      <c r="O243" s="17"/>
      <c r="R243" s="17"/>
      <c r="U243" s="17"/>
      <c r="X243" s="17"/>
      <c r="AA243" s="17"/>
    </row>
    <row r="244" spans="9:27" ht="5.65" customHeight="1" x14ac:dyDescent="0.25">
      <c r="I244" s="17"/>
      <c r="L244" s="17"/>
      <c r="O244" s="17"/>
      <c r="R244" s="17"/>
      <c r="U244" s="17"/>
      <c r="X244" s="17"/>
      <c r="AA244" s="17"/>
    </row>
    <row r="245" spans="9:27" ht="5.65" customHeight="1" x14ac:dyDescent="0.25">
      <c r="I245" s="17"/>
      <c r="L245" s="17"/>
      <c r="O245" s="17"/>
      <c r="R245" s="17"/>
      <c r="U245" s="17"/>
      <c r="X245" s="17"/>
      <c r="AA245" s="17"/>
    </row>
    <row r="246" spans="9:27" ht="5.65" customHeight="1" x14ac:dyDescent="0.25">
      <c r="I246" s="17"/>
      <c r="L246" s="17"/>
      <c r="O246" s="17"/>
      <c r="R246" s="17"/>
      <c r="U246" s="17"/>
      <c r="X246" s="17"/>
      <c r="AA246" s="17"/>
    </row>
    <row r="247" spans="9:27" ht="5.65" customHeight="1" x14ac:dyDescent="0.25">
      <c r="I247" s="17"/>
      <c r="L247" s="17"/>
      <c r="O247" s="17"/>
      <c r="R247" s="17"/>
      <c r="U247" s="17"/>
      <c r="X247" s="17"/>
      <c r="AA247" s="17"/>
    </row>
    <row r="248" spans="9:27" ht="5.65" customHeight="1" x14ac:dyDescent="0.25">
      <c r="I248" s="17"/>
      <c r="L248" s="17"/>
      <c r="O248" s="17"/>
      <c r="R248" s="17"/>
      <c r="U248" s="17"/>
      <c r="X248" s="17"/>
      <c r="AA248" s="17"/>
    </row>
    <row r="249" spans="9:27" ht="5.65" customHeight="1" x14ac:dyDescent="0.25">
      <c r="I249" s="17"/>
      <c r="L249" s="17"/>
      <c r="O249" s="17"/>
      <c r="R249" s="17"/>
      <c r="U249" s="17"/>
      <c r="X249" s="17"/>
      <c r="AA249" s="17"/>
    </row>
    <row r="250" spans="9:27" ht="5.65" customHeight="1" x14ac:dyDescent="0.25">
      <c r="I250" s="17"/>
      <c r="L250" s="17"/>
      <c r="O250" s="17"/>
      <c r="R250" s="17"/>
      <c r="U250" s="17"/>
      <c r="X250" s="17"/>
      <c r="AA250" s="17"/>
    </row>
    <row r="251" spans="9:27" ht="5.65" customHeight="1" x14ac:dyDescent="0.25">
      <c r="I251" s="17"/>
      <c r="L251" s="17"/>
      <c r="O251" s="17"/>
      <c r="R251" s="17"/>
      <c r="U251" s="17"/>
      <c r="X251" s="17"/>
      <c r="AA251" s="17"/>
    </row>
    <row r="252" spans="9:27" ht="5.65" customHeight="1" x14ac:dyDescent="0.25">
      <c r="I252" s="17"/>
      <c r="L252" s="17"/>
      <c r="O252" s="17"/>
      <c r="R252" s="17"/>
      <c r="U252" s="17"/>
      <c r="X252" s="17"/>
      <c r="AA252" s="17"/>
    </row>
    <row r="253" spans="9:27" ht="5.65" customHeight="1" x14ac:dyDescent="0.25">
      <c r="I253" s="17"/>
      <c r="L253" s="17"/>
      <c r="O253" s="17"/>
      <c r="R253" s="17"/>
      <c r="U253" s="17"/>
      <c r="X253" s="17"/>
      <c r="AA253" s="17"/>
    </row>
    <row r="254" spans="9:27" ht="5.65" customHeight="1" x14ac:dyDescent="0.25">
      <c r="I254" s="17"/>
      <c r="L254" s="17"/>
      <c r="O254" s="17"/>
      <c r="R254" s="17"/>
      <c r="U254" s="17"/>
      <c r="X254" s="17"/>
      <c r="AA254" s="17"/>
    </row>
    <row r="255" spans="9:27" ht="5.65" customHeight="1" x14ac:dyDescent="0.25">
      <c r="I255" s="17"/>
      <c r="L255" s="17"/>
      <c r="O255" s="17"/>
      <c r="R255" s="17"/>
      <c r="U255" s="17"/>
      <c r="X255" s="17"/>
      <c r="AA255" s="17"/>
    </row>
    <row r="256" spans="9:27" ht="5.65" customHeight="1" x14ac:dyDescent="0.25">
      <c r="I256" s="17"/>
      <c r="L256" s="17"/>
      <c r="O256" s="17"/>
      <c r="R256" s="17"/>
      <c r="U256" s="17"/>
      <c r="X256" s="17"/>
      <c r="AA256" s="17"/>
    </row>
    <row r="257" spans="9:27" ht="5.65" customHeight="1" x14ac:dyDescent="0.25">
      <c r="I257" s="17"/>
      <c r="L257" s="17"/>
      <c r="O257" s="17"/>
      <c r="R257" s="17"/>
      <c r="U257" s="17"/>
      <c r="X257" s="17"/>
      <c r="AA257" s="17"/>
    </row>
    <row r="258" spans="9:27" ht="5.65" customHeight="1" x14ac:dyDescent="0.25">
      <c r="I258" s="17"/>
      <c r="L258" s="17"/>
      <c r="O258" s="17"/>
      <c r="R258" s="17"/>
      <c r="U258" s="17"/>
      <c r="X258" s="17"/>
      <c r="AA258" s="17"/>
    </row>
    <row r="259" spans="9:27" ht="5.65" customHeight="1" x14ac:dyDescent="0.25">
      <c r="I259" s="17"/>
      <c r="L259" s="17"/>
      <c r="O259" s="17"/>
      <c r="R259" s="17"/>
      <c r="U259" s="17"/>
      <c r="X259" s="17"/>
      <c r="AA259" s="17"/>
    </row>
    <row r="260" spans="9:27" ht="5.65" customHeight="1" x14ac:dyDescent="0.25">
      <c r="I260" s="17"/>
      <c r="L260" s="17"/>
      <c r="O260" s="17"/>
      <c r="R260" s="17"/>
      <c r="U260" s="17"/>
      <c r="X260" s="17"/>
      <c r="AA260" s="17"/>
    </row>
    <row r="261" spans="9:27" ht="5.65" customHeight="1" x14ac:dyDescent="0.25">
      <c r="I261" s="17"/>
      <c r="L261" s="17"/>
      <c r="O261" s="17"/>
      <c r="R261" s="17"/>
      <c r="U261" s="17"/>
      <c r="X261" s="17"/>
      <c r="AA261" s="17"/>
    </row>
    <row r="262" spans="9:27" ht="5.65" customHeight="1" x14ac:dyDescent="0.25">
      <c r="I262" s="17"/>
      <c r="L262" s="17"/>
      <c r="O262" s="17"/>
      <c r="R262" s="17"/>
      <c r="U262" s="17"/>
      <c r="X262" s="17"/>
      <c r="AA262" s="17"/>
    </row>
    <row r="263" spans="9:27" ht="5.65" customHeight="1" x14ac:dyDescent="0.25">
      <c r="I263" s="17"/>
      <c r="L263" s="17"/>
      <c r="O263" s="17"/>
      <c r="R263" s="17"/>
      <c r="U263" s="17"/>
      <c r="X263" s="17"/>
      <c r="AA263" s="17"/>
    </row>
    <row r="264" spans="9:27" ht="5.65" customHeight="1" x14ac:dyDescent="0.25">
      <c r="I264" s="17"/>
      <c r="L264" s="17"/>
      <c r="O264" s="17"/>
      <c r="R264" s="17"/>
      <c r="U264" s="17"/>
      <c r="X264" s="17"/>
      <c r="AA264" s="17"/>
    </row>
    <row r="265" spans="9:27" ht="5.65" customHeight="1" x14ac:dyDescent="0.25">
      <c r="I265" s="17"/>
      <c r="L265" s="17"/>
      <c r="O265" s="17"/>
      <c r="R265" s="17"/>
      <c r="U265" s="17"/>
      <c r="X265" s="17"/>
      <c r="AA265" s="17"/>
    </row>
    <row r="266" spans="9:27" ht="5.65" customHeight="1" x14ac:dyDescent="0.25">
      <c r="I266" s="17"/>
      <c r="L266" s="17"/>
      <c r="O266" s="17"/>
      <c r="R266" s="17"/>
      <c r="U266" s="17"/>
      <c r="X266" s="17"/>
      <c r="AA266" s="17"/>
    </row>
    <row r="267" spans="9:27" ht="5.65" customHeight="1" x14ac:dyDescent="0.25">
      <c r="I267" s="17"/>
      <c r="L267" s="17"/>
      <c r="O267" s="17"/>
      <c r="R267" s="17"/>
      <c r="U267" s="17"/>
      <c r="X267" s="17"/>
      <c r="AA267" s="17"/>
    </row>
    <row r="268" spans="9:27" ht="5.65" customHeight="1" x14ac:dyDescent="0.25">
      <c r="I268" s="17"/>
      <c r="L268" s="17"/>
      <c r="O268" s="17"/>
      <c r="R268" s="17"/>
      <c r="U268" s="17"/>
      <c r="X268" s="17"/>
      <c r="AA268" s="17"/>
    </row>
    <row r="269" spans="9:27" ht="5.65" customHeight="1" x14ac:dyDescent="0.25">
      <c r="I269" s="17"/>
      <c r="L269" s="17"/>
      <c r="O269" s="17"/>
      <c r="R269" s="17"/>
      <c r="U269" s="17"/>
      <c r="X269" s="17"/>
      <c r="AA269" s="17"/>
    </row>
    <row r="270" spans="9:27" ht="5.65" customHeight="1" x14ac:dyDescent="0.25">
      <c r="I270" s="17"/>
      <c r="L270" s="17"/>
      <c r="O270" s="17"/>
      <c r="R270" s="17"/>
      <c r="U270" s="17"/>
      <c r="X270" s="17"/>
      <c r="AA270" s="17"/>
    </row>
    <row r="271" spans="9:27" ht="5.65" customHeight="1" x14ac:dyDescent="0.25">
      <c r="I271" s="17"/>
      <c r="L271" s="17"/>
      <c r="O271" s="17"/>
      <c r="R271" s="17"/>
      <c r="U271" s="17"/>
      <c r="X271" s="17"/>
      <c r="AA271" s="17"/>
    </row>
    <row r="272" spans="9:27" ht="5.65" customHeight="1" x14ac:dyDescent="0.25">
      <c r="I272" s="17"/>
      <c r="L272" s="17"/>
      <c r="O272" s="17"/>
      <c r="R272" s="17"/>
      <c r="U272" s="17"/>
      <c r="X272" s="17"/>
      <c r="AA272" s="17"/>
    </row>
    <row r="273" spans="9:27" ht="5.65" customHeight="1" x14ac:dyDescent="0.25">
      <c r="I273" s="17"/>
      <c r="L273" s="17"/>
      <c r="O273" s="17"/>
      <c r="R273" s="17"/>
      <c r="U273" s="17"/>
      <c r="X273" s="17"/>
      <c r="AA273" s="17"/>
    </row>
    <row r="274" spans="9:27" ht="5.65" customHeight="1" x14ac:dyDescent="0.25">
      <c r="I274" s="17"/>
      <c r="L274" s="17"/>
      <c r="O274" s="17"/>
      <c r="R274" s="17"/>
      <c r="U274" s="17"/>
      <c r="X274" s="17"/>
      <c r="AA274" s="17"/>
    </row>
    <row r="275" spans="9:27" ht="5.65" customHeight="1" x14ac:dyDescent="0.25">
      <c r="I275" s="17"/>
      <c r="L275" s="17"/>
      <c r="O275" s="17"/>
      <c r="R275" s="17"/>
      <c r="U275" s="17"/>
      <c r="X275" s="17"/>
      <c r="AA275" s="17"/>
    </row>
    <row r="276" spans="9:27" ht="5.65" customHeight="1" x14ac:dyDescent="0.25">
      <c r="I276" s="17"/>
      <c r="L276" s="17"/>
      <c r="O276" s="17"/>
      <c r="R276" s="17"/>
      <c r="U276" s="17"/>
      <c r="X276" s="17"/>
      <c r="AA276" s="17"/>
    </row>
    <row r="277" spans="9:27" ht="5.65" customHeight="1" x14ac:dyDescent="0.25">
      <c r="I277" s="17"/>
      <c r="L277" s="17"/>
      <c r="O277" s="17"/>
      <c r="R277" s="17"/>
      <c r="U277" s="17"/>
      <c r="X277" s="17"/>
      <c r="AA277" s="17"/>
    </row>
    <row r="278" spans="9:27" ht="5.65" customHeight="1" x14ac:dyDescent="0.25">
      <c r="I278" s="17"/>
      <c r="L278" s="17"/>
      <c r="O278" s="17"/>
      <c r="R278" s="17"/>
      <c r="U278" s="17"/>
      <c r="X278" s="17"/>
      <c r="AA278" s="17"/>
    </row>
    <row r="279" spans="9:27" ht="5.65" customHeight="1" x14ac:dyDescent="0.25">
      <c r="I279" s="17"/>
      <c r="L279" s="17"/>
      <c r="O279" s="17"/>
      <c r="R279" s="17"/>
      <c r="U279" s="17"/>
      <c r="X279" s="17"/>
      <c r="AA279" s="17"/>
    </row>
    <row r="280" spans="9:27" ht="5.65" customHeight="1" x14ac:dyDescent="0.25">
      <c r="I280" s="17"/>
      <c r="L280" s="17"/>
      <c r="O280" s="17"/>
      <c r="R280" s="17"/>
      <c r="U280" s="17"/>
      <c r="X280" s="17"/>
      <c r="AA280" s="17"/>
    </row>
    <row r="281" spans="9:27" ht="5.65" customHeight="1" x14ac:dyDescent="0.25">
      <c r="I281" s="17"/>
      <c r="L281" s="17"/>
      <c r="O281" s="17"/>
      <c r="R281" s="17"/>
      <c r="U281" s="17"/>
      <c r="X281" s="17"/>
      <c r="AA281" s="17"/>
    </row>
    <row r="282" spans="9:27" ht="5.65" customHeight="1" x14ac:dyDescent="0.25">
      <c r="I282" s="17"/>
      <c r="L282" s="17"/>
      <c r="O282" s="17"/>
      <c r="R282" s="17"/>
      <c r="U282" s="17"/>
      <c r="X282" s="17"/>
      <c r="AA282" s="17"/>
    </row>
    <row r="283" spans="9:27" ht="5.65" customHeight="1" x14ac:dyDescent="0.25">
      <c r="I283" s="17"/>
      <c r="L283" s="17"/>
      <c r="O283" s="17"/>
      <c r="R283" s="17"/>
      <c r="U283" s="17"/>
      <c r="X283" s="17"/>
      <c r="AA283" s="17"/>
    </row>
    <row r="284" spans="9:27" ht="5.65" customHeight="1" x14ac:dyDescent="0.25">
      <c r="I284" s="17"/>
      <c r="L284" s="17"/>
      <c r="O284" s="17"/>
      <c r="R284" s="17"/>
      <c r="U284" s="17"/>
      <c r="X284" s="17"/>
      <c r="AA284" s="17"/>
    </row>
    <row r="285" spans="9:27" ht="5.65" customHeight="1" x14ac:dyDescent="0.25">
      <c r="I285" s="17"/>
      <c r="L285" s="17"/>
      <c r="O285" s="17"/>
      <c r="R285" s="17"/>
      <c r="U285" s="17"/>
      <c r="X285" s="17"/>
      <c r="AA285" s="17"/>
    </row>
    <row r="286" spans="9:27" ht="5.65" customHeight="1" x14ac:dyDescent="0.25">
      <c r="I286" s="17"/>
      <c r="L286" s="17"/>
      <c r="O286" s="17"/>
      <c r="R286" s="17"/>
      <c r="U286" s="17"/>
      <c r="X286" s="17"/>
      <c r="AA286" s="17"/>
    </row>
    <row r="287" spans="9:27" ht="5.65" customHeight="1" x14ac:dyDescent="0.25">
      <c r="I287" s="17"/>
      <c r="L287" s="17"/>
      <c r="O287" s="17"/>
      <c r="R287" s="17"/>
      <c r="U287" s="17"/>
      <c r="X287" s="17"/>
      <c r="AA287" s="17"/>
    </row>
    <row r="288" spans="9:27" ht="5.65" customHeight="1" x14ac:dyDescent="0.25">
      <c r="I288" s="17"/>
      <c r="L288" s="17"/>
      <c r="O288" s="17"/>
      <c r="R288" s="17"/>
      <c r="U288" s="17"/>
      <c r="X288" s="17"/>
      <c r="AA288" s="17"/>
    </row>
    <row r="289" spans="9:27" ht="5.65" customHeight="1" x14ac:dyDescent="0.25">
      <c r="I289" s="17"/>
      <c r="L289" s="17"/>
      <c r="O289" s="17"/>
      <c r="R289" s="17"/>
      <c r="U289" s="17"/>
      <c r="X289" s="17"/>
      <c r="AA289" s="17"/>
    </row>
    <row r="290" spans="9:27" ht="5.65" customHeight="1" x14ac:dyDescent="0.25">
      <c r="I290" s="17"/>
      <c r="L290" s="17"/>
      <c r="O290" s="17"/>
      <c r="R290" s="17"/>
      <c r="U290" s="17"/>
      <c r="X290" s="17"/>
      <c r="AA290" s="17"/>
    </row>
    <row r="291" spans="9:27" ht="5.65" customHeight="1" x14ac:dyDescent="0.25">
      <c r="I291" s="17"/>
      <c r="L291" s="17"/>
      <c r="O291" s="17"/>
      <c r="R291" s="17"/>
      <c r="U291" s="17"/>
      <c r="X291" s="17"/>
      <c r="AA291" s="17"/>
    </row>
    <row r="292" spans="9:27" ht="5.65" customHeight="1" x14ac:dyDescent="0.25">
      <c r="I292" s="17"/>
      <c r="L292" s="17"/>
      <c r="O292" s="17"/>
      <c r="R292" s="17"/>
      <c r="U292" s="17"/>
      <c r="X292" s="17"/>
      <c r="AA292" s="17"/>
    </row>
    <row r="293" spans="9:27" ht="5.65" customHeight="1" x14ac:dyDescent="0.25">
      <c r="I293" s="17"/>
      <c r="L293" s="17"/>
      <c r="O293" s="17"/>
      <c r="R293" s="17"/>
      <c r="U293" s="17"/>
      <c r="X293" s="17"/>
      <c r="AA293" s="17"/>
    </row>
    <row r="294" spans="9:27" ht="5.65" customHeight="1" x14ac:dyDescent="0.25">
      <c r="I294" s="17"/>
      <c r="L294" s="17"/>
      <c r="O294" s="17"/>
      <c r="R294" s="17"/>
      <c r="U294" s="17"/>
      <c r="X294" s="17"/>
      <c r="AA294" s="17"/>
    </row>
    <row r="295" spans="9:27" ht="5.65" customHeight="1" x14ac:dyDescent="0.25">
      <c r="I295" s="17"/>
      <c r="L295" s="17"/>
      <c r="O295" s="17"/>
      <c r="R295" s="17"/>
      <c r="U295" s="17"/>
      <c r="X295" s="17"/>
      <c r="AA295" s="17"/>
    </row>
    <row r="296" spans="9:27" ht="5.65" customHeight="1" x14ac:dyDescent="0.25">
      <c r="I296" s="17"/>
      <c r="L296" s="17"/>
      <c r="O296" s="17"/>
      <c r="R296" s="17"/>
      <c r="U296" s="17"/>
      <c r="X296" s="17"/>
      <c r="AA296" s="17"/>
    </row>
    <row r="297" spans="9:27" ht="5.65" customHeight="1" x14ac:dyDescent="0.25">
      <c r="I297" s="17"/>
      <c r="L297" s="17"/>
      <c r="O297" s="17"/>
      <c r="R297" s="17"/>
      <c r="U297" s="17"/>
      <c r="X297" s="17"/>
      <c r="AA297" s="17"/>
    </row>
    <row r="298" spans="9:27" ht="5.65" customHeight="1" x14ac:dyDescent="0.25">
      <c r="I298" s="17"/>
      <c r="L298" s="17"/>
      <c r="O298" s="17"/>
      <c r="R298" s="17"/>
      <c r="U298" s="17"/>
      <c r="X298" s="17"/>
      <c r="AA298" s="17"/>
    </row>
    <row r="299" spans="9:27" ht="5.65" customHeight="1" x14ac:dyDescent="0.25">
      <c r="I299" s="17"/>
      <c r="L299" s="17"/>
      <c r="O299" s="17"/>
      <c r="R299" s="17"/>
      <c r="U299" s="17"/>
      <c r="X299" s="17"/>
      <c r="AA299" s="17"/>
    </row>
    <row r="300" spans="9:27" ht="5.65" customHeight="1" x14ac:dyDescent="0.25">
      <c r="I300" s="17"/>
      <c r="L300" s="17"/>
      <c r="O300" s="17"/>
      <c r="R300" s="17"/>
      <c r="U300" s="17"/>
      <c r="X300" s="17"/>
      <c r="AA300" s="17"/>
    </row>
    <row r="301" spans="9:27" ht="5.65" customHeight="1" x14ac:dyDescent="0.25">
      <c r="I301" s="17"/>
      <c r="L301" s="17"/>
      <c r="O301" s="17"/>
      <c r="R301" s="17"/>
      <c r="U301" s="17"/>
      <c r="X301" s="17"/>
      <c r="AA301" s="17"/>
    </row>
    <row r="302" spans="9:27" ht="5.65" customHeight="1" x14ac:dyDescent="0.25">
      <c r="I302" s="17"/>
      <c r="L302" s="17"/>
      <c r="O302" s="17"/>
      <c r="R302" s="17"/>
      <c r="U302" s="17"/>
      <c r="X302" s="17"/>
      <c r="AA302" s="17"/>
    </row>
    <row r="303" spans="9:27" ht="5.65" customHeight="1" x14ac:dyDescent="0.25">
      <c r="I303" s="17"/>
      <c r="L303" s="17"/>
      <c r="O303" s="17"/>
      <c r="R303" s="17"/>
      <c r="U303" s="17"/>
      <c r="X303" s="17"/>
      <c r="AA303" s="17"/>
    </row>
    <row r="304" spans="9:27" ht="5.65" customHeight="1" x14ac:dyDescent="0.25">
      <c r="I304" s="17"/>
      <c r="L304" s="17"/>
      <c r="O304" s="17"/>
      <c r="R304" s="17"/>
      <c r="U304" s="17"/>
      <c r="X304" s="17"/>
      <c r="AA304" s="17"/>
    </row>
    <row r="305" spans="9:27" ht="5.65" customHeight="1" x14ac:dyDescent="0.25">
      <c r="I305" s="17"/>
      <c r="L305" s="17"/>
      <c r="O305" s="17"/>
      <c r="R305" s="17"/>
      <c r="U305" s="17"/>
      <c r="X305" s="17"/>
      <c r="AA305" s="17"/>
    </row>
    <row r="306" spans="9:27" ht="5.65" customHeight="1" x14ac:dyDescent="0.25">
      <c r="I306" s="17"/>
      <c r="L306" s="17"/>
      <c r="O306" s="17"/>
      <c r="R306" s="17"/>
      <c r="U306" s="17"/>
      <c r="X306" s="17"/>
      <c r="AA306" s="17"/>
    </row>
    <row r="307" spans="9:27" ht="5.65" customHeight="1" x14ac:dyDescent="0.25">
      <c r="I307" s="17"/>
      <c r="L307" s="17"/>
      <c r="O307" s="17"/>
      <c r="R307" s="17"/>
      <c r="U307" s="17"/>
      <c r="X307" s="17"/>
      <c r="AA307" s="17"/>
    </row>
    <row r="308" spans="9:27" ht="5.65" customHeight="1" x14ac:dyDescent="0.25">
      <c r="I308" s="17"/>
      <c r="L308" s="17"/>
      <c r="O308" s="17"/>
      <c r="R308" s="17"/>
      <c r="U308" s="17"/>
      <c r="X308" s="17"/>
      <c r="AA308" s="17"/>
    </row>
    <row r="309" spans="9:27" ht="5.65" customHeight="1" x14ac:dyDescent="0.25">
      <c r="I309" s="17"/>
      <c r="L309" s="17"/>
      <c r="O309" s="17"/>
      <c r="R309" s="17"/>
      <c r="U309" s="17"/>
      <c r="X309" s="17"/>
      <c r="AA309" s="17"/>
    </row>
    <row r="310" spans="9:27" ht="5.65" customHeight="1" x14ac:dyDescent="0.25">
      <c r="I310" s="17"/>
      <c r="L310" s="17"/>
      <c r="O310" s="17"/>
      <c r="R310" s="17"/>
      <c r="U310" s="17"/>
      <c r="X310" s="17"/>
      <c r="AA310" s="17"/>
    </row>
    <row r="311" spans="9:27" ht="5.65" customHeight="1" x14ac:dyDescent="0.25">
      <c r="I311" s="17"/>
      <c r="L311" s="17"/>
      <c r="O311" s="17"/>
      <c r="R311" s="17"/>
      <c r="U311" s="17"/>
      <c r="X311" s="17"/>
      <c r="AA311" s="17"/>
    </row>
    <row r="312" spans="9:27" ht="5.65" customHeight="1" x14ac:dyDescent="0.25">
      <c r="I312" s="17"/>
      <c r="L312" s="17"/>
      <c r="O312" s="17"/>
      <c r="R312" s="17"/>
      <c r="U312" s="17"/>
      <c r="X312" s="17"/>
      <c r="AA312" s="17"/>
    </row>
    <row r="313" spans="9:27" ht="5.65" customHeight="1" x14ac:dyDescent="0.25">
      <c r="I313" s="17"/>
      <c r="L313" s="17"/>
      <c r="O313" s="17"/>
      <c r="R313" s="17"/>
      <c r="U313" s="17"/>
      <c r="X313" s="17"/>
      <c r="AA313" s="17"/>
    </row>
    <row r="314" spans="9:27" ht="5.65" customHeight="1" x14ac:dyDescent="0.25">
      <c r="I314" s="17"/>
      <c r="L314" s="17"/>
      <c r="O314" s="17"/>
      <c r="R314" s="17"/>
      <c r="U314" s="17"/>
      <c r="X314" s="17"/>
      <c r="AA314" s="17"/>
    </row>
    <row r="315" spans="9:27" ht="5.65" customHeight="1" x14ac:dyDescent="0.25">
      <c r="I315" s="17"/>
      <c r="L315" s="17"/>
      <c r="O315" s="17"/>
      <c r="R315" s="17"/>
      <c r="U315" s="17"/>
      <c r="X315" s="17"/>
      <c r="AA315" s="17"/>
    </row>
    <row r="316" spans="9:27" ht="5.65" customHeight="1" x14ac:dyDescent="0.25">
      <c r="I316" s="17"/>
      <c r="L316" s="17"/>
      <c r="O316" s="17"/>
      <c r="R316" s="17"/>
      <c r="U316" s="17"/>
      <c r="X316" s="17"/>
      <c r="AA316" s="17"/>
    </row>
    <row r="317" spans="9:27" ht="5.65" customHeight="1" x14ac:dyDescent="0.25">
      <c r="I317" s="17"/>
      <c r="L317" s="17"/>
      <c r="O317" s="17"/>
      <c r="R317" s="17"/>
      <c r="U317" s="17"/>
      <c r="X317" s="17"/>
      <c r="AA317" s="17"/>
    </row>
    <row r="318" spans="9:27" ht="5.65" customHeight="1" x14ac:dyDescent="0.25">
      <c r="I318" s="17"/>
      <c r="L318" s="17"/>
      <c r="O318" s="17"/>
      <c r="R318" s="17"/>
      <c r="U318" s="17"/>
      <c r="X318" s="17"/>
      <c r="AA318" s="17"/>
    </row>
    <row r="319" spans="9:27" ht="5.65" customHeight="1" x14ac:dyDescent="0.25">
      <c r="I319" s="17"/>
      <c r="L319" s="17"/>
      <c r="O319" s="17"/>
      <c r="R319" s="17"/>
      <c r="U319" s="17"/>
      <c r="X319" s="17"/>
      <c r="AA319" s="17"/>
    </row>
    <row r="320" spans="9:27" ht="5.65" customHeight="1" x14ac:dyDescent="0.25">
      <c r="I320" s="17"/>
      <c r="L320" s="17"/>
      <c r="O320" s="17"/>
      <c r="R320" s="17"/>
      <c r="U320" s="17"/>
      <c r="X320" s="17"/>
      <c r="AA320" s="17"/>
    </row>
    <row r="321" spans="9:27" ht="5.65" customHeight="1" x14ac:dyDescent="0.25">
      <c r="I321" s="17"/>
      <c r="L321" s="17"/>
      <c r="O321" s="17"/>
      <c r="R321" s="17"/>
      <c r="U321" s="17"/>
      <c r="X321" s="17"/>
      <c r="AA321" s="17"/>
    </row>
    <row r="322" spans="9:27" ht="5.65" customHeight="1" x14ac:dyDescent="0.25">
      <c r="I322" s="17"/>
      <c r="L322" s="17"/>
      <c r="O322" s="17"/>
      <c r="R322" s="17"/>
      <c r="U322" s="17"/>
      <c r="X322" s="17"/>
      <c r="AA322" s="17"/>
    </row>
    <row r="323" spans="9:27" ht="5.65" customHeight="1" x14ac:dyDescent="0.25">
      <c r="I323" s="17"/>
      <c r="L323" s="17"/>
      <c r="O323" s="17"/>
      <c r="R323" s="17"/>
      <c r="U323" s="17"/>
      <c r="X323" s="17"/>
      <c r="AA323" s="17"/>
    </row>
    <row r="324" spans="9:27" ht="5.65" customHeight="1" x14ac:dyDescent="0.25">
      <c r="I324" s="17"/>
      <c r="L324" s="17"/>
      <c r="O324" s="17"/>
      <c r="R324" s="17"/>
      <c r="U324" s="17"/>
      <c r="X324" s="17"/>
      <c r="AA324" s="17"/>
    </row>
    <row r="325" spans="9:27" ht="5.65" customHeight="1" x14ac:dyDescent="0.25">
      <c r="I325" s="17"/>
      <c r="L325" s="17"/>
      <c r="O325" s="17"/>
      <c r="R325" s="17"/>
      <c r="U325" s="17"/>
      <c r="X325" s="17"/>
      <c r="AA325" s="17"/>
    </row>
    <row r="326" spans="9:27" ht="5.65" customHeight="1" x14ac:dyDescent="0.25">
      <c r="I326" s="17"/>
      <c r="L326" s="17"/>
      <c r="O326" s="17"/>
      <c r="R326" s="17"/>
      <c r="U326" s="17"/>
      <c r="X326" s="17"/>
      <c r="AA326" s="17"/>
    </row>
    <row r="327" spans="9:27" ht="5.65" customHeight="1" x14ac:dyDescent="0.25">
      <c r="I327" s="17"/>
      <c r="L327" s="17"/>
      <c r="O327" s="17"/>
      <c r="R327" s="17"/>
      <c r="U327" s="17"/>
      <c r="X327" s="17"/>
      <c r="AA327" s="17"/>
    </row>
    <row r="328" spans="9:27" ht="5.65" customHeight="1" x14ac:dyDescent="0.25">
      <c r="I328" s="17"/>
      <c r="L328" s="17"/>
      <c r="O328" s="17"/>
      <c r="R328" s="17"/>
      <c r="U328" s="17"/>
      <c r="X328" s="17"/>
      <c r="AA328" s="17"/>
    </row>
    <row r="329" spans="9:27" ht="5.65" customHeight="1" x14ac:dyDescent="0.25">
      <c r="I329" s="17"/>
      <c r="L329" s="17"/>
      <c r="O329" s="17"/>
      <c r="R329" s="17"/>
      <c r="U329" s="17"/>
      <c r="X329" s="17"/>
      <c r="AA329" s="17"/>
    </row>
    <row r="330" spans="9:27" ht="5.65" customHeight="1" x14ac:dyDescent="0.25">
      <c r="I330" s="17"/>
      <c r="L330" s="17"/>
      <c r="O330" s="17"/>
      <c r="R330" s="17"/>
      <c r="U330" s="17"/>
      <c r="X330" s="17"/>
      <c r="AA330" s="17"/>
    </row>
    <row r="331" spans="9:27" ht="5.65" customHeight="1" x14ac:dyDescent="0.25">
      <c r="I331" s="17"/>
      <c r="L331" s="17"/>
      <c r="O331" s="17"/>
      <c r="R331" s="17"/>
      <c r="U331" s="17"/>
      <c r="X331" s="17"/>
      <c r="AA331" s="17"/>
    </row>
    <row r="332" spans="9:27" ht="5.65" customHeight="1" x14ac:dyDescent="0.25">
      <c r="I332" s="17"/>
      <c r="L332" s="17"/>
      <c r="O332" s="17"/>
      <c r="R332" s="17"/>
      <c r="U332" s="17"/>
      <c r="X332" s="17"/>
      <c r="AA332" s="17"/>
    </row>
    <row r="333" spans="9:27" ht="5.65" customHeight="1" x14ac:dyDescent="0.25">
      <c r="I333" s="17"/>
      <c r="L333" s="17"/>
      <c r="O333" s="17"/>
      <c r="R333" s="17"/>
      <c r="U333" s="17"/>
      <c r="X333" s="17"/>
      <c r="AA333" s="17"/>
    </row>
    <row r="334" spans="9:27" ht="5.65" customHeight="1" x14ac:dyDescent="0.25">
      <c r="I334" s="17"/>
      <c r="L334" s="17"/>
      <c r="O334" s="17"/>
      <c r="R334" s="17"/>
      <c r="U334" s="17"/>
      <c r="X334" s="17"/>
      <c r="AA334" s="17"/>
    </row>
    <row r="335" spans="9:27" ht="5.65" customHeight="1" x14ac:dyDescent="0.25">
      <c r="I335" s="17"/>
      <c r="L335" s="17"/>
      <c r="O335" s="17"/>
      <c r="R335" s="17"/>
      <c r="U335" s="17"/>
      <c r="X335" s="17"/>
      <c r="AA335" s="17"/>
    </row>
    <row r="336" spans="9:27" ht="5.65" customHeight="1" x14ac:dyDescent="0.25">
      <c r="I336" s="17"/>
      <c r="L336" s="17"/>
      <c r="O336" s="17"/>
      <c r="R336" s="17"/>
      <c r="U336" s="17"/>
      <c r="X336" s="17"/>
      <c r="AA336" s="17"/>
    </row>
    <row r="337" spans="9:27" ht="5.65" customHeight="1" x14ac:dyDescent="0.25">
      <c r="I337" s="17"/>
      <c r="L337" s="17"/>
      <c r="O337" s="17"/>
      <c r="R337" s="17"/>
      <c r="U337" s="17"/>
      <c r="X337" s="17"/>
      <c r="AA337" s="17"/>
    </row>
    <row r="338" spans="9:27" ht="5.65" customHeight="1" x14ac:dyDescent="0.25">
      <c r="I338" s="17"/>
      <c r="L338" s="17"/>
      <c r="O338" s="17"/>
      <c r="R338" s="17"/>
      <c r="U338" s="17"/>
      <c r="X338" s="17"/>
      <c r="AA338" s="17"/>
    </row>
    <row r="339" spans="9:27" ht="5.65" customHeight="1" x14ac:dyDescent="0.25">
      <c r="I339" s="17"/>
      <c r="L339" s="17"/>
      <c r="O339" s="17"/>
      <c r="R339" s="17"/>
      <c r="U339" s="17"/>
      <c r="X339" s="17"/>
      <c r="AA339" s="17"/>
    </row>
    <row r="340" spans="9:27" ht="5.65" customHeight="1" x14ac:dyDescent="0.25">
      <c r="I340" s="17"/>
      <c r="L340" s="17"/>
      <c r="O340" s="17"/>
      <c r="R340" s="17"/>
      <c r="U340" s="17"/>
      <c r="X340" s="17"/>
      <c r="AA340" s="17"/>
    </row>
    <row r="341" spans="9:27" ht="5.65" customHeight="1" x14ac:dyDescent="0.25">
      <c r="I341" s="17"/>
      <c r="L341" s="17"/>
      <c r="O341" s="17"/>
      <c r="R341" s="17"/>
      <c r="U341" s="17"/>
      <c r="X341" s="17"/>
      <c r="AA341" s="17"/>
    </row>
    <row r="342" spans="9:27" ht="5.65" customHeight="1" x14ac:dyDescent="0.25">
      <c r="I342" s="17"/>
      <c r="L342" s="17"/>
      <c r="O342" s="17"/>
      <c r="R342" s="17"/>
      <c r="U342" s="17"/>
      <c r="X342" s="17"/>
      <c r="AA342" s="17"/>
    </row>
    <row r="343" spans="9:27" ht="5.65" customHeight="1" x14ac:dyDescent="0.25">
      <c r="I343" s="17"/>
      <c r="L343" s="17"/>
      <c r="O343" s="17"/>
      <c r="R343" s="17"/>
      <c r="U343" s="17"/>
      <c r="X343" s="17"/>
      <c r="AA343" s="17"/>
    </row>
    <row r="344" spans="9:27" ht="5.65" customHeight="1" x14ac:dyDescent="0.25">
      <c r="I344" s="17"/>
      <c r="L344" s="17"/>
      <c r="O344" s="17"/>
      <c r="R344" s="17"/>
      <c r="U344" s="17"/>
      <c r="X344" s="17"/>
      <c r="AA344" s="17"/>
    </row>
    <row r="345" spans="9:27" ht="5.65" customHeight="1" x14ac:dyDescent="0.25">
      <c r="I345" s="17"/>
      <c r="L345" s="17"/>
      <c r="O345" s="17"/>
      <c r="R345" s="17"/>
      <c r="U345" s="17"/>
      <c r="X345" s="17"/>
      <c r="AA345" s="17"/>
    </row>
    <row r="346" spans="9:27" ht="5.65" customHeight="1" x14ac:dyDescent="0.25">
      <c r="I346" s="17"/>
      <c r="L346" s="17"/>
      <c r="O346" s="17"/>
      <c r="R346" s="17"/>
      <c r="U346" s="17"/>
      <c r="X346" s="17"/>
      <c r="AA346" s="17"/>
    </row>
    <row r="347" spans="9:27" ht="5.65" customHeight="1" x14ac:dyDescent="0.25">
      <c r="I347" s="17"/>
      <c r="L347" s="17"/>
      <c r="O347" s="17"/>
      <c r="R347" s="17"/>
      <c r="U347" s="17"/>
      <c r="X347" s="17"/>
      <c r="AA347" s="17"/>
    </row>
    <row r="348" spans="9:27" ht="5.65" customHeight="1" x14ac:dyDescent="0.25">
      <c r="I348" s="17"/>
      <c r="L348" s="17"/>
      <c r="O348" s="17"/>
      <c r="R348" s="17"/>
      <c r="U348" s="17"/>
      <c r="X348" s="17"/>
      <c r="AA348" s="17"/>
    </row>
    <row r="349" spans="9:27" ht="5.65" customHeight="1" x14ac:dyDescent="0.25">
      <c r="I349" s="17"/>
      <c r="L349" s="17"/>
      <c r="O349" s="17"/>
      <c r="R349" s="17"/>
      <c r="U349" s="17"/>
      <c r="X349" s="17"/>
      <c r="AA349" s="17"/>
    </row>
    <row r="350" spans="9:27" ht="5.65" customHeight="1" x14ac:dyDescent="0.25">
      <c r="I350" s="17"/>
      <c r="L350" s="17"/>
      <c r="O350" s="17"/>
      <c r="R350" s="17"/>
      <c r="U350" s="17"/>
      <c r="X350" s="17"/>
      <c r="AA350" s="17"/>
    </row>
    <row r="351" spans="9:27" ht="5.65" customHeight="1" x14ac:dyDescent="0.25">
      <c r="I351" s="17"/>
      <c r="L351" s="17"/>
      <c r="O351" s="17"/>
      <c r="R351" s="17"/>
      <c r="U351" s="17"/>
      <c r="X351" s="17"/>
      <c r="AA351" s="17"/>
    </row>
    <row r="352" spans="9:27" ht="5.65" customHeight="1" x14ac:dyDescent="0.25">
      <c r="I352" s="17"/>
      <c r="L352" s="17"/>
      <c r="O352" s="17"/>
      <c r="R352" s="17"/>
      <c r="U352" s="17"/>
      <c r="X352" s="17"/>
      <c r="AA352" s="17"/>
    </row>
    <row r="353" spans="9:27" ht="5.65" customHeight="1" x14ac:dyDescent="0.25">
      <c r="I353" s="17"/>
      <c r="L353" s="17"/>
      <c r="O353" s="17"/>
      <c r="R353" s="17"/>
      <c r="U353" s="17"/>
      <c r="X353" s="17"/>
      <c r="AA353" s="17"/>
    </row>
    <row r="354" spans="9:27" ht="5.65" customHeight="1" x14ac:dyDescent="0.25">
      <c r="I354" s="17"/>
      <c r="L354" s="17"/>
      <c r="O354" s="17"/>
      <c r="R354" s="17"/>
      <c r="U354" s="17"/>
      <c r="X354" s="17"/>
      <c r="AA354" s="17"/>
    </row>
    <row r="355" spans="9:27" ht="5.65" customHeight="1" x14ac:dyDescent="0.25">
      <c r="I355" s="17"/>
      <c r="L355" s="17"/>
      <c r="O355" s="17"/>
      <c r="R355" s="17"/>
      <c r="U355" s="17"/>
      <c r="X355" s="17"/>
      <c r="AA355" s="17"/>
    </row>
    <row r="356" spans="9:27" ht="5.65" customHeight="1" x14ac:dyDescent="0.25">
      <c r="I356" s="17"/>
      <c r="L356" s="17"/>
      <c r="O356" s="17"/>
      <c r="R356" s="17"/>
      <c r="U356" s="17"/>
      <c r="X356" s="17"/>
      <c r="AA356" s="17"/>
    </row>
    <row r="357" spans="9:27" ht="5.65" customHeight="1" x14ac:dyDescent="0.25">
      <c r="I357" s="17"/>
      <c r="L357" s="17"/>
      <c r="O357" s="17"/>
      <c r="R357" s="17"/>
      <c r="U357" s="17"/>
      <c r="X357" s="17"/>
      <c r="AA357" s="17"/>
    </row>
    <row r="358" spans="9:27" ht="5.65" customHeight="1" x14ac:dyDescent="0.25">
      <c r="I358" s="17"/>
      <c r="L358" s="17"/>
      <c r="O358" s="17"/>
      <c r="R358" s="17"/>
      <c r="U358" s="17"/>
      <c r="X358" s="17"/>
      <c r="AA358" s="17"/>
    </row>
    <row r="359" spans="9:27" ht="5.65" customHeight="1" x14ac:dyDescent="0.25">
      <c r="I359" s="17"/>
      <c r="L359" s="17"/>
      <c r="O359" s="17"/>
      <c r="R359" s="17"/>
      <c r="U359" s="17"/>
      <c r="X359" s="17"/>
      <c r="AA359" s="17"/>
    </row>
    <row r="360" spans="9:27" ht="5.65" customHeight="1" x14ac:dyDescent="0.25">
      <c r="I360" s="17"/>
      <c r="L360" s="17"/>
      <c r="O360" s="17"/>
      <c r="R360" s="17"/>
      <c r="U360" s="17"/>
      <c r="X360" s="17"/>
      <c r="AA360" s="17"/>
    </row>
    <row r="361" spans="9:27" ht="5.65" customHeight="1" x14ac:dyDescent="0.25">
      <c r="I361" s="17"/>
      <c r="L361" s="17"/>
      <c r="O361" s="17"/>
      <c r="R361" s="17"/>
      <c r="U361" s="17"/>
      <c r="X361" s="17"/>
      <c r="AA361" s="17"/>
    </row>
    <row r="362" spans="9:27" ht="5.65" customHeight="1" x14ac:dyDescent="0.25">
      <c r="I362" s="17"/>
      <c r="L362" s="17"/>
      <c r="O362" s="17"/>
      <c r="R362" s="17"/>
      <c r="U362" s="17"/>
      <c r="X362" s="17"/>
      <c r="AA362" s="17"/>
    </row>
    <row r="363" spans="9:27" ht="5.65" customHeight="1" x14ac:dyDescent="0.25">
      <c r="I363" s="17"/>
      <c r="L363" s="17"/>
      <c r="O363" s="17"/>
      <c r="R363" s="17"/>
      <c r="U363" s="17"/>
      <c r="X363" s="17"/>
      <c r="AA363" s="17"/>
    </row>
    <row r="364" spans="9:27" ht="5.65" customHeight="1" x14ac:dyDescent="0.25">
      <c r="I364" s="17"/>
      <c r="L364" s="17"/>
      <c r="O364" s="17"/>
      <c r="R364" s="17"/>
      <c r="U364" s="17"/>
      <c r="X364" s="17"/>
      <c r="AA364" s="17"/>
    </row>
    <row r="365" spans="9:27" ht="5.65" customHeight="1" x14ac:dyDescent="0.25">
      <c r="I365" s="17"/>
      <c r="L365" s="17"/>
      <c r="O365" s="17"/>
      <c r="R365" s="17"/>
      <c r="U365" s="17"/>
      <c r="X365" s="17"/>
      <c r="AA365" s="17"/>
    </row>
    <row r="366" spans="9:27" ht="5.65" customHeight="1" x14ac:dyDescent="0.25">
      <c r="I366" s="17"/>
      <c r="L366" s="17"/>
      <c r="O366" s="17"/>
      <c r="R366" s="17"/>
      <c r="U366" s="17"/>
      <c r="X366" s="17"/>
      <c r="AA366" s="17"/>
    </row>
    <row r="367" spans="9:27" ht="5.65" customHeight="1" x14ac:dyDescent="0.25">
      <c r="I367" s="17"/>
      <c r="L367" s="17"/>
      <c r="O367" s="17"/>
      <c r="R367" s="17"/>
      <c r="U367" s="17"/>
      <c r="X367" s="17"/>
      <c r="AA367" s="17"/>
    </row>
    <row r="368" spans="9:27" ht="5.65" customHeight="1" x14ac:dyDescent="0.25">
      <c r="I368" s="17"/>
      <c r="L368" s="17"/>
      <c r="O368" s="17"/>
      <c r="R368" s="17"/>
      <c r="U368" s="17"/>
      <c r="X368" s="17"/>
      <c r="AA368" s="17"/>
    </row>
    <row r="369" spans="9:27" ht="5.65" customHeight="1" x14ac:dyDescent="0.25">
      <c r="I369" s="17"/>
      <c r="L369" s="17"/>
      <c r="O369" s="17"/>
      <c r="R369" s="17"/>
      <c r="U369" s="17"/>
      <c r="X369" s="17"/>
      <c r="AA369" s="17"/>
    </row>
    <row r="370" spans="9:27" ht="5.65" customHeight="1" x14ac:dyDescent="0.25">
      <c r="I370" s="17"/>
      <c r="L370" s="17"/>
      <c r="O370" s="17"/>
      <c r="R370" s="17"/>
      <c r="U370" s="17"/>
      <c r="X370" s="17"/>
      <c r="AA370" s="17"/>
    </row>
    <row r="371" spans="9:27" ht="5.65" customHeight="1" x14ac:dyDescent="0.25">
      <c r="I371" s="17"/>
      <c r="L371" s="17"/>
      <c r="O371" s="17"/>
      <c r="R371" s="17"/>
      <c r="U371" s="17"/>
      <c r="X371" s="17"/>
      <c r="AA371" s="17"/>
    </row>
    <row r="372" spans="9:27" ht="5.65" customHeight="1" x14ac:dyDescent="0.25">
      <c r="I372" s="17"/>
      <c r="L372" s="17"/>
      <c r="O372" s="17"/>
      <c r="R372" s="17"/>
      <c r="U372" s="17"/>
      <c r="X372" s="17"/>
      <c r="AA372" s="17"/>
    </row>
    <row r="373" spans="9:27" ht="5.65" customHeight="1" x14ac:dyDescent="0.25">
      <c r="I373" s="17"/>
      <c r="L373" s="17"/>
      <c r="O373" s="17"/>
      <c r="R373" s="17"/>
      <c r="U373" s="17"/>
      <c r="X373" s="17"/>
      <c r="AA373" s="17"/>
    </row>
    <row r="374" spans="9:27" ht="5.65" customHeight="1" x14ac:dyDescent="0.25">
      <c r="I374" s="17"/>
      <c r="L374" s="17"/>
      <c r="O374" s="17"/>
      <c r="R374" s="17"/>
      <c r="U374" s="17"/>
      <c r="X374" s="17"/>
      <c r="AA374" s="17"/>
    </row>
    <row r="375" spans="9:27" ht="5.65" customHeight="1" x14ac:dyDescent="0.25">
      <c r="I375" s="17"/>
      <c r="L375" s="17"/>
      <c r="O375" s="17"/>
      <c r="R375" s="17"/>
      <c r="U375" s="17"/>
      <c r="X375" s="17"/>
      <c r="AA375" s="17"/>
    </row>
    <row r="376" spans="9:27" ht="5.65" customHeight="1" x14ac:dyDescent="0.25">
      <c r="I376" s="17"/>
      <c r="L376" s="17"/>
      <c r="O376" s="17"/>
      <c r="R376" s="17"/>
      <c r="U376" s="17"/>
      <c r="X376" s="17"/>
      <c r="AA376" s="17"/>
    </row>
    <row r="377" spans="9:27" ht="5.65" customHeight="1" x14ac:dyDescent="0.25">
      <c r="I377" s="17"/>
      <c r="L377" s="17"/>
      <c r="O377" s="17"/>
      <c r="R377" s="17"/>
      <c r="U377" s="17"/>
      <c r="X377" s="17"/>
      <c r="AA377" s="17"/>
    </row>
    <row r="378" spans="9:27" ht="5.65" customHeight="1" x14ac:dyDescent="0.25">
      <c r="I378" s="17"/>
      <c r="L378" s="17"/>
      <c r="O378" s="17"/>
      <c r="R378" s="17"/>
      <c r="U378" s="17"/>
      <c r="X378" s="17"/>
      <c r="AA378" s="17"/>
    </row>
    <row r="379" spans="9:27" ht="5.65" customHeight="1" x14ac:dyDescent="0.25">
      <c r="I379" s="17"/>
      <c r="L379" s="17"/>
      <c r="O379" s="17"/>
      <c r="R379" s="17"/>
      <c r="U379" s="17"/>
      <c r="X379" s="17"/>
      <c r="AA379" s="17"/>
    </row>
    <row r="380" spans="9:27" ht="5.65" customHeight="1" x14ac:dyDescent="0.25">
      <c r="I380" s="17"/>
      <c r="L380" s="17"/>
      <c r="O380" s="17"/>
      <c r="R380" s="17"/>
      <c r="U380" s="17"/>
      <c r="X380" s="17"/>
      <c r="AA380" s="17"/>
    </row>
    <row r="381" spans="9:27" ht="5.65" customHeight="1" x14ac:dyDescent="0.25">
      <c r="I381" s="17"/>
      <c r="L381" s="17"/>
      <c r="O381" s="17"/>
      <c r="R381" s="17"/>
      <c r="U381" s="17"/>
      <c r="X381" s="17"/>
      <c r="AA381" s="17"/>
    </row>
    <row r="382" spans="9:27" ht="5.65" customHeight="1" x14ac:dyDescent="0.25">
      <c r="I382" s="17"/>
      <c r="L382" s="17"/>
      <c r="O382" s="17"/>
      <c r="R382" s="17"/>
      <c r="U382" s="17"/>
      <c r="X382" s="17"/>
      <c r="AA382" s="17"/>
    </row>
    <row r="383" spans="9:27" ht="5.65" customHeight="1" x14ac:dyDescent="0.25">
      <c r="I383" s="17"/>
      <c r="L383" s="17"/>
      <c r="O383" s="17"/>
      <c r="R383" s="17"/>
      <c r="U383" s="17"/>
      <c r="X383" s="17"/>
      <c r="AA383" s="17"/>
    </row>
    <row r="384" spans="9:27" ht="5.65" customHeight="1" x14ac:dyDescent="0.25">
      <c r="I384" s="17"/>
      <c r="L384" s="17"/>
      <c r="O384" s="17"/>
      <c r="R384" s="17"/>
      <c r="U384" s="17"/>
      <c r="X384" s="17"/>
      <c r="AA384" s="17"/>
    </row>
    <row r="385" spans="9:27" ht="5.65" customHeight="1" x14ac:dyDescent="0.25">
      <c r="I385" s="17"/>
      <c r="L385" s="17"/>
      <c r="O385" s="17"/>
      <c r="R385" s="17"/>
      <c r="U385" s="17"/>
      <c r="X385" s="17"/>
      <c r="AA385" s="17"/>
    </row>
    <row r="386" spans="9:27" ht="5.65" customHeight="1" x14ac:dyDescent="0.25">
      <c r="I386" s="17"/>
      <c r="L386" s="17"/>
      <c r="O386" s="17"/>
      <c r="R386" s="17"/>
      <c r="U386" s="17"/>
      <c r="X386" s="17"/>
      <c r="AA386" s="17"/>
    </row>
    <row r="387" spans="9:27" ht="5.65" customHeight="1" x14ac:dyDescent="0.25">
      <c r="I387" s="17"/>
      <c r="L387" s="17"/>
      <c r="O387" s="17"/>
      <c r="R387" s="17"/>
      <c r="U387" s="17"/>
      <c r="X387" s="17"/>
      <c r="AA387" s="17"/>
    </row>
    <row r="388" spans="9:27" ht="5.65" customHeight="1" x14ac:dyDescent="0.25">
      <c r="I388" s="17"/>
      <c r="L388" s="17"/>
      <c r="O388" s="17"/>
      <c r="R388" s="17"/>
      <c r="U388" s="17"/>
      <c r="X388" s="17"/>
      <c r="AA388" s="17"/>
    </row>
    <row r="389" spans="9:27" ht="5.65" customHeight="1" x14ac:dyDescent="0.25">
      <c r="I389" s="17"/>
      <c r="L389" s="17"/>
      <c r="O389" s="17"/>
      <c r="R389" s="17"/>
      <c r="U389" s="17"/>
      <c r="X389" s="17"/>
      <c r="AA389" s="17"/>
    </row>
    <row r="390" spans="9:27" ht="5.65" customHeight="1" x14ac:dyDescent="0.25">
      <c r="I390" s="17"/>
      <c r="L390" s="17"/>
      <c r="O390" s="17"/>
      <c r="R390" s="17"/>
      <c r="U390" s="17"/>
      <c r="X390" s="17"/>
      <c r="AA390" s="17"/>
    </row>
    <row r="391" spans="9:27" ht="5.65" customHeight="1" x14ac:dyDescent="0.25">
      <c r="I391" s="17"/>
      <c r="L391" s="17"/>
      <c r="O391" s="17"/>
      <c r="R391" s="17"/>
      <c r="U391" s="17"/>
      <c r="X391" s="17"/>
      <c r="AA391" s="17"/>
    </row>
    <row r="392" spans="9:27" ht="5.65" customHeight="1" x14ac:dyDescent="0.25">
      <c r="I392" s="17"/>
      <c r="L392" s="17"/>
      <c r="O392" s="17"/>
      <c r="R392" s="17"/>
      <c r="U392" s="17"/>
      <c r="X392" s="17"/>
      <c r="AA392" s="17"/>
    </row>
    <row r="393" spans="9:27" ht="5.65" customHeight="1" x14ac:dyDescent="0.25">
      <c r="I393" s="17"/>
      <c r="L393" s="17"/>
      <c r="O393" s="17"/>
      <c r="R393" s="17"/>
      <c r="U393" s="17"/>
      <c r="X393" s="17"/>
      <c r="AA393" s="17"/>
    </row>
    <row r="394" spans="9:27" ht="5.65" customHeight="1" x14ac:dyDescent="0.25">
      <c r="I394" s="17"/>
      <c r="L394" s="17"/>
      <c r="O394" s="17"/>
      <c r="R394" s="17"/>
      <c r="U394" s="17"/>
      <c r="X394" s="17"/>
      <c r="AA394" s="17"/>
    </row>
    <row r="395" spans="9:27" ht="5.65" customHeight="1" x14ac:dyDescent="0.25">
      <c r="I395" s="17"/>
      <c r="L395" s="17"/>
      <c r="O395" s="17"/>
      <c r="R395" s="17"/>
      <c r="U395" s="17"/>
      <c r="X395" s="17"/>
      <c r="AA395" s="17"/>
    </row>
    <row r="396" spans="9:27" ht="5.65" customHeight="1" x14ac:dyDescent="0.25">
      <c r="I396" s="17"/>
      <c r="L396" s="17"/>
      <c r="O396" s="17"/>
      <c r="R396" s="17"/>
      <c r="U396" s="17"/>
      <c r="X396" s="17"/>
      <c r="AA396" s="17"/>
    </row>
    <row r="397" spans="9:27" ht="5.65" customHeight="1" x14ac:dyDescent="0.25">
      <c r="I397" s="17"/>
      <c r="L397" s="17"/>
      <c r="O397" s="17"/>
      <c r="R397" s="17"/>
      <c r="U397" s="17"/>
      <c r="X397" s="17"/>
      <c r="AA397" s="17"/>
    </row>
    <row r="398" spans="9:27" ht="5.65" customHeight="1" x14ac:dyDescent="0.25">
      <c r="I398" s="17"/>
      <c r="L398" s="17"/>
      <c r="O398" s="17"/>
      <c r="R398" s="17"/>
      <c r="U398" s="17"/>
      <c r="X398" s="17"/>
      <c r="AA398" s="17"/>
    </row>
    <row r="399" spans="9:27" ht="5.65" customHeight="1" x14ac:dyDescent="0.25">
      <c r="I399" s="17"/>
      <c r="L399" s="17"/>
      <c r="O399" s="17"/>
      <c r="R399" s="17"/>
      <c r="U399" s="17"/>
      <c r="X399" s="17"/>
      <c r="AA399" s="17"/>
    </row>
    <row r="400" spans="9:27" ht="5.65" customHeight="1" x14ac:dyDescent="0.25">
      <c r="I400" s="17"/>
      <c r="L400" s="17"/>
      <c r="O400" s="17"/>
      <c r="R400" s="17"/>
      <c r="U400" s="17"/>
      <c r="X400" s="17"/>
      <c r="AA400" s="17"/>
    </row>
    <row r="401" spans="9:27" ht="5.65" customHeight="1" x14ac:dyDescent="0.25">
      <c r="I401" s="17"/>
      <c r="L401" s="17"/>
      <c r="O401" s="17"/>
      <c r="R401" s="17"/>
      <c r="U401" s="17"/>
      <c r="X401" s="17"/>
      <c r="AA401" s="17"/>
    </row>
    <row r="402" spans="9:27" ht="5.65" customHeight="1" x14ac:dyDescent="0.25">
      <c r="I402" s="17"/>
      <c r="L402" s="17"/>
      <c r="O402" s="17"/>
      <c r="R402" s="17"/>
      <c r="U402" s="17"/>
      <c r="X402" s="17"/>
      <c r="AA402" s="17"/>
    </row>
    <row r="403" spans="9:27" ht="5.65" customHeight="1" x14ac:dyDescent="0.25">
      <c r="I403" s="17"/>
      <c r="L403" s="17"/>
      <c r="O403" s="17"/>
      <c r="R403" s="17"/>
      <c r="U403" s="17"/>
      <c r="X403" s="17"/>
      <c r="AA403" s="17"/>
    </row>
    <row r="404" spans="9:27" ht="5.65" customHeight="1" x14ac:dyDescent="0.25">
      <c r="I404" s="17"/>
      <c r="L404" s="17"/>
      <c r="O404" s="17"/>
      <c r="R404" s="17"/>
      <c r="U404" s="17"/>
      <c r="X404" s="17"/>
      <c r="AA404" s="17"/>
    </row>
    <row r="405" spans="9:27" ht="5.65" customHeight="1" x14ac:dyDescent="0.25">
      <c r="I405" s="17"/>
      <c r="L405" s="17"/>
      <c r="O405" s="17"/>
      <c r="R405" s="17"/>
      <c r="U405" s="17"/>
      <c r="X405" s="17"/>
      <c r="AA405" s="17"/>
    </row>
    <row r="406" spans="9:27" ht="5.65" customHeight="1" x14ac:dyDescent="0.25">
      <c r="I406" s="17"/>
      <c r="L406" s="17"/>
      <c r="O406" s="17"/>
      <c r="R406" s="17"/>
      <c r="U406" s="17"/>
      <c r="X406" s="17"/>
      <c r="AA406" s="17"/>
    </row>
    <row r="407" spans="9:27" ht="5.65" customHeight="1" x14ac:dyDescent="0.25">
      <c r="I407" s="17"/>
      <c r="L407" s="17"/>
      <c r="O407" s="17"/>
      <c r="R407" s="17"/>
      <c r="U407" s="17"/>
      <c r="X407" s="17"/>
      <c r="AA407" s="17"/>
    </row>
    <row r="408" spans="9:27" ht="5.65" customHeight="1" x14ac:dyDescent="0.25">
      <c r="I408" s="17"/>
      <c r="L408" s="17"/>
      <c r="O408" s="17"/>
      <c r="R408" s="17"/>
      <c r="U408" s="17"/>
      <c r="X408" s="17"/>
      <c r="AA408" s="17"/>
    </row>
    <row r="409" spans="9:27" ht="5.65" customHeight="1" x14ac:dyDescent="0.25">
      <c r="I409" s="17"/>
      <c r="L409" s="17"/>
      <c r="O409" s="17"/>
      <c r="R409" s="17"/>
      <c r="U409" s="17"/>
      <c r="X409" s="17"/>
      <c r="AA409" s="17"/>
    </row>
    <row r="410" spans="9:27" ht="5.65" customHeight="1" x14ac:dyDescent="0.25">
      <c r="I410" s="17"/>
      <c r="L410" s="17"/>
      <c r="O410" s="17"/>
      <c r="R410" s="17"/>
      <c r="U410" s="17"/>
      <c r="X410" s="17"/>
      <c r="AA410" s="17"/>
    </row>
    <row r="411" spans="9:27" ht="5.65" customHeight="1" x14ac:dyDescent="0.25">
      <c r="I411" s="17"/>
      <c r="L411" s="17"/>
      <c r="O411" s="17"/>
      <c r="R411" s="17"/>
      <c r="U411" s="17"/>
      <c r="X411" s="17"/>
      <c r="AA411" s="17"/>
    </row>
    <row r="412" spans="9:27" ht="5.65" customHeight="1" x14ac:dyDescent="0.25">
      <c r="I412" s="17"/>
      <c r="L412" s="17"/>
      <c r="O412" s="17"/>
      <c r="R412" s="17"/>
      <c r="U412" s="17"/>
      <c r="X412" s="17"/>
      <c r="AA412" s="17"/>
    </row>
    <row r="413" spans="9:27" ht="5.65" customHeight="1" x14ac:dyDescent="0.25">
      <c r="I413" s="17"/>
      <c r="L413" s="17"/>
      <c r="O413" s="17"/>
      <c r="R413" s="17"/>
      <c r="U413" s="17"/>
      <c r="X413" s="17"/>
      <c r="AA413" s="17"/>
    </row>
    <row r="414" spans="9:27" ht="5.65" customHeight="1" x14ac:dyDescent="0.25">
      <c r="I414" s="17"/>
      <c r="L414" s="17"/>
      <c r="O414" s="17"/>
      <c r="R414" s="17"/>
      <c r="U414" s="17"/>
      <c r="X414" s="17"/>
      <c r="AA414" s="17"/>
    </row>
    <row r="415" spans="9:27" ht="5.65" customHeight="1" x14ac:dyDescent="0.25">
      <c r="I415" s="17"/>
      <c r="L415" s="17"/>
      <c r="O415" s="17"/>
      <c r="R415" s="17"/>
      <c r="U415" s="17"/>
      <c r="X415" s="17"/>
      <c r="AA415" s="17"/>
    </row>
    <row r="416" spans="9:27" ht="5.65" customHeight="1" x14ac:dyDescent="0.25">
      <c r="I416" s="17"/>
      <c r="L416" s="17"/>
      <c r="O416" s="17"/>
      <c r="R416" s="17"/>
      <c r="U416" s="17"/>
      <c r="X416" s="17"/>
      <c r="AA416" s="17"/>
    </row>
    <row r="417" spans="9:27" ht="5.65" customHeight="1" x14ac:dyDescent="0.25">
      <c r="I417" s="17"/>
      <c r="L417" s="17"/>
      <c r="O417" s="17"/>
      <c r="R417" s="17"/>
      <c r="U417" s="17"/>
      <c r="X417" s="17"/>
      <c r="AA417" s="17"/>
    </row>
    <row r="418" spans="9:27" ht="5.65" customHeight="1" x14ac:dyDescent="0.25">
      <c r="I418" s="17"/>
      <c r="L418" s="17"/>
      <c r="O418" s="17"/>
      <c r="R418" s="17"/>
      <c r="U418" s="17"/>
      <c r="X418" s="17"/>
      <c r="AA418" s="17"/>
    </row>
    <row r="419" spans="9:27" ht="5.65" customHeight="1" x14ac:dyDescent="0.25">
      <c r="I419" s="17"/>
      <c r="L419" s="17"/>
      <c r="O419" s="17"/>
      <c r="R419" s="17"/>
      <c r="U419" s="17"/>
      <c r="X419" s="17"/>
      <c r="AA419" s="17"/>
    </row>
    <row r="420" spans="9:27" ht="5.65" customHeight="1" x14ac:dyDescent="0.25">
      <c r="I420" s="17"/>
      <c r="L420" s="17"/>
      <c r="O420" s="17"/>
      <c r="R420" s="17"/>
      <c r="U420" s="17"/>
      <c r="X420" s="17"/>
      <c r="AA420" s="17"/>
    </row>
    <row r="421" spans="9:27" ht="5.65" customHeight="1" x14ac:dyDescent="0.25">
      <c r="I421" s="17"/>
      <c r="L421" s="17"/>
      <c r="O421" s="17"/>
      <c r="R421" s="17"/>
      <c r="U421" s="17"/>
      <c r="X421" s="17"/>
      <c r="AA421" s="17"/>
    </row>
    <row r="422" spans="9:27" ht="5.65" customHeight="1" x14ac:dyDescent="0.25">
      <c r="I422" s="17"/>
      <c r="L422" s="17"/>
      <c r="O422" s="17"/>
      <c r="R422" s="17"/>
      <c r="U422" s="17"/>
      <c r="X422" s="17"/>
      <c r="AA422" s="17"/>
    </row>
    <row r="423" spans="9:27" ht="5.65" customHeight="1" x14ac:dyDescent="0.25">
      <c r="I423" s="17"/>
      <c r="L423" s="17"/>
      <c r="O423" s="17"/>
      <c r="R423" s="17"/>
      <c r="U423" s="17"/>
      <c r="X423" s="17"/>
      <c r="AA423" s="17"/>
    </row>
    <row r="424" spans="9:27" ht="5.65" customHeight="1" x14ac:dyDescent="0.25">
      <c r="I424" s="17"/>
      <c r="L424" s="17"/>
      <c r="O424" s="17"/>
      <c r="R424" s="17"/>
      <c r="U424" s="17"/>
      <c r="X424" s="17"/>
      <c r="AA424" s="17"/>
    </row>
    <row r="425" spans="9:27" ht="5.65" customHeight="1" x14ac:dyDescent="0.25">
      <c r="I425" s="17"/>
      <c r="L425" s="17"/>
      <c r="O425" s="17"/>
      <c r="R425" s="17"/>
      <c r="U425" s="17"/>
      <c r="X425" s="17"/>
      <c r="AA425" s="17"/>
    </row>
    <row r="426" spans="9:27" ht="5.65" customHeight="1" x14ac:dyDescent="0.25">
      <c r="I426" s="17"/>
      <c r="L426" s="17"/>
      <c r="O426" s="17"/>
      <c r="R426" s="17"/>
      <c r="U426" s="17"/>
      <c r="X426" s="17"/>
      <c r="AA426" s="17"/>
    </row>
    <row r="427" spans="9:27" ht="5.65" customHeight="1" x14ac:dyDescent="0.25">
      <c r="I427" s="17"/>
      <c r="L427" s="17"/>
      <c r="O427" s="17"/>
      <c r="R427" s="17"/>
      <c r="U427" s="17"/>
      <c r="X427" s="17"/>
      <c r="AA427" s="17"/>
    </row>
    <row r="428" spans="9:27" ht="5.65" customHeight="1" x14ac:dyDescent="0.25">
      <c r="I428" s="17"/>
      <c r="L428" s="17"/>
      <c r="O428" s="17"/>
      <c r="R428" s="17"/>
      <c r="U428" s="17"/>
      <c r="X428" s="17"/>
      <c r="AA428" s="17"/>
    </row>
    <row r="429" spans="9:27" ht="5.65" customHeight="1" x14ac:dyDescent="0.25">
      <c r="I429" s="17"/>
      <c r="L429" s="17"/>
      <c r="O429" s="17"/>
      <c r="R429" s="17"/>
      <c r="U429" s="17"/>
      <c r="X429" s="17"/>
      <c r="AA429" s="17"/>
    </row>
    <row r="430" spans="9:27" ht="5.65" customHeight="1" x14ac:dyDescent="0.25">
      <c r="I430" s="17"/>
      <c r="L430" s="17"/>
      <c r="O430" s="17"/>
      <c r="R430" s="17"/>
      <c r="U430" s="17"/>
      <c r="X430" s="17"/>
      <c r="AA430" s="17"/>
    </row>
    <row r="431" spans="9:27" ht="5.65" customHeight="1" x14ac:dyDescent="0.25">
      <c r="I431" s="17"/>
      <c r="L431" s="17"/>
      <c r="O431" s="17"/>
      <c r="R431" s="17"/>
      <c r="U431" s="17"/>
      <c r="X431" s="17"/>
      <c r="AA431" s="17"/>
    </row>
    <row r="432" spans="9:27" ht="5.65" customHeight="1" x14ac:dyDescent="0.25">
      <c r="I432" s="17"/>
      <c r="L432" s="17"/>
      <c r="O432" s="17"/>
      <c r="R432" s="17"/>
      <c r="U432" s="17"/>
      <c r="X432" s="17"/>
      <c r="AA432" s="17"/>
    </row>
    <row r="433" spans="9:27" ht="5.65" customHeight="1" x14ac:dyDescent="0.25">
      <c r="I433" s="17"/>
      <c r="L433" s="17"/>
      <c r="O433" s="17"/>
      <c r="R433" s="17"/>
      <c r="U433" s="17"/>
      <c r="X433" s="17"/>
      <c r="AA433" s="17"/>
    </row>
    <row r="434" spans="9:27" ht="5.65" customHeight="1" x14ac:dyDescent="0.25">
      <c r="I434" s="17"/>
      <c r="L434" s="17"/>
      <c r="O434" s="17"/>
      <c r="R434" s="17"/>
      <c r="U434" s="17"/>
      <c r="X434" s="17"/>
      <c r="AA434" s="17"/>
    </row>
    <row r="435" spans="9:27" ht="5.65" customHeight="1" x14ac:dyDescent="0.25">
      <c r="I435" s="17"/>
      <c r="L435" s="17"/>
      <c r="O435" s="17"/>
      <c r="R435" s="17"/>
      <c r="U435" s="17"/>
      <c r="X435" s="17"/>
      <c r="AA435" s="17"/>
    </row>
    <row r="436" spans="9:27" ht="5.65" customHeight="1" x14ac:dyDescent="0.25">
      <c r="I436" s="17"/>
      <c r="L436" s="17"/>
      <c r="O436" s="17"/>
      <c r="R436" s="17"/>
      <c r="U436" s="17"/>
      <c r="X436" s="17"/>
      <c r="AA436" s="17"/>
    </row>
    <row r="437" spans="9:27" ht="5.65" customHeight="1" x14ac:dyDescent="0.25">
      <c r="I437" s="17"/>
      <c r="L437" s="17"/>
      <c r="O437" s="17"/>
      <c r="R437" s="17"/>
      <c r="U437" s="17"/>
      <c r="X437" s="17"/>
      <c r="AA437" s="17"/>
    </row>
    <row r="438" spans="9:27" ht="5.65" customHeight="1" x14ac:dyDescent="0.25">
      <c r="I438" s="17"/>
      <c r="L438" s="17"/>
      <c r="O438" s="17"/>
      <c r="R438" s="17"/>
      <c r="U438" s="17"/>
      <c r="X438" s="17"/>
      <c r="AA438" s="17"/>
    </row>
    <row r="439" spans="9:27" ht="5.65" customHeight="1" x14ac:dyDescent="0.25">
      <c r="I439" s="17"/>
      <c r="L439" s="17"/>
      <c r="O439" s="17"/>
      <c r="R439" s="17"/>
      <c r="U439" s="17"/>
      <c r="X439" s="17"/>
      <c r="AA439" s="17"/>
    </row>
    <row r="440" spans="9:27" ht="5.65" customHeight="1" x14ac:dyDescent="0.25">
      <c r="I440" s="17"/>
      <c r="L440" s="17"/>
      <c r="O440" s="17"/>
      <c r="R440" s="17"/>
      <c r="U440" s="17"/>
      <c r="X440" s="17"/>
      <c r="AA440" s="17"/>
    </row>
    <row r="441" spans="9:27" ht="5.65" customHeight="1" x14ac:dyDescent="0.25">
      <c r="I441" s="17"/>
      <c r="L441" s="17"/>
      <c r="O441" s="17"/>
      <c r="R441" s="17"/>
      <c r="U441" s="17"/>
      <c r="X441" s="17"/>
      <c r="AA441" s="17"/>
    </row>
    <row r="442" spans="9:27" ht="5.65" customHeight="1" x14ac:dyDescent="0.25">
      <c r="I442" s="17"/>
      <c r="L442" s="17"/>
      <c r="O442" s="17"/>
      <c r="R442" s="17"/>
      <c r="U442" s="17"/>
      <c r="X442" s="17"/>
      <c r="AA442" s="17"/>
    </row>
    <row r="443" spans="9:27" ht="5.65" customHeight="1" x14ac:dyDescent="0.25">
      <c r="I443" s="17"/>
      <c r="L443" s="17"/>
      <c r="O443" s="17"/>
      <c r="R443" s="17"/>
      <c r="U443" s="17"/>
      <c r="X443" s="17"/>
      <c r="AA443" s="17"/>
    </row>
    <row r="444" spans="9:27" ht="5.65" customHeight="1" x14ac:dyDescent="0.25">
      <c r="I444" s="17"/>
      <c r="L444" s="17"/>
      <c r="O444" s="17"/>
      <c r="R444" s="17"/>
      <c r="U444" s="17"/>
      <c r="X444" s="17"/>
      <c r="AA444" s="17"/>
    </row>
    <row r="445" spans="9:27" ht="5.65" customHeight="1" x14ac:dyDescent="0.25">
      <c r="I445" s="17"/>
      <c r="L445" s="17"/>
      <c r="O445" s="17"/>
      <c r="R445" s="17"/>
      <c r="U445" s="17"/>
      <c r="X445" s="17"/>
      <c r="AA445" s="17"/>
    </row>
    <row r="446" spans="9:27" ht="5.65" customHeight="1" x14ac:dyDescent="0.25">
      <c r="I446" s="17"/>
      <c r="L446" s="17"/>
      <c r="O446" s="17"/>
      <c r="R446" s="17"/>
      <c r="U446" s="17"/>
      <c r="X446" s="17"/>
      <c r="AA446" s="17"/>
    </row>
    <row r="447" spans="9:27" ht="5.65" customHeight="1" x14ac:dyDescent="0.25">
      <c r="I447" s="17"/>
      <c r="L447" s="17"/>
      <c r="O447" s="17"/>
      <c r="R447" s="17"/>
      <c r="U447" s="17"/>
      <c r="X447" s="17"/>
      <c r="AA447" s="17"/>
    </row>
    <row r="448" spans="9:27" ht="5.65" customHeight="1" x14ac:dyDescent="0.25">
      <c r="I448" s="17"/>
      <c r="L448" s="17"/>
      <c r="O448" s="17"/>
      <c r="R448" s="17"/>
      <c r="U448" s="17"/>
      <c r="X448" s="17"/>
      <c r="AA448" s="17"/>
    </row>
    <row r="449" spans="9:27" ht="5.65" customHeight="1" x14ac:dyDescent="0.25">
      <c r="I449" s="17"/>
      <c r="L449" s="17"/>
      <c r="O449" s="17"/>
      <c r="R449" s="17"/>
      <c r="U449" s="17"/>
      <c r="X449" s="17"/>
      <c r="AA449" s="17"/>
    </row>
    <row r="450" spans="9:27" ht="5.65" customHeight="1" x14ac:dyDescent="0.25">
      <c r="I450" s="17"/>
      <c r="L450" s="17"/>
      <c r="O450" s="17"/>
      <c r="R450" s="17"/>
      <c r="U450" s="17"/>
      <c r="X450" s="17"/>
      <c r="AA450" s="17"/>
    </row>
    <row r="451" spans="9:27" ht="5.65" customHeight="1" x14ac:dyDescent="0.25">
      <c r="I451" s="17"/>
      <c r="L451" s="17"/>
      <c r="O451" s="17"/>
      <c r="R451" s="17"/>
      <c r="U451" s="17"/>
      <c r="X451" s="17"/>
      <c r="AA451" s="17"/>
    </row>
    <row r="452" spans="9:27" ht="5.65" customHeight="1" x14ac:dyDescent="0.25">
      <c r="I452" s="17"/>
      <c r="L452" s="17"/>
      <c r="O452" s="17"/>
      <c r="R452" s="17"/>
      <c r="U452" s="17"/>
      <c r="X452" s="17"/>
      <c r="AA452" s="17"/>
    </row>
    <row r="453" spans="9:27" ht="5.65" customHeight="1" x14ac:dyDescent="0.25">
      <c r="I453" s="17"/>
      <c r="L453" s="17"/>
      <c r="O453" s="17"/>
      <c r="R453" s="17"/>
      <c r="U453" s="17"/>
      <c r="X453" s="17"/>
      <c r="AA453" s="17"/>
    </row>
    <row r="454" spans="9:27" ht="5.65" customHeight="1" x14ac:dyDescent="0.25">
      <c r="I454" s="17"/>
      <c r="L454" s="17"/>
      <c r="O454" s="17"/>
      <c r="R454" s="17"/>
      <c r="U454" s="17"/>
      <c r="X454" s="17"/>
      <c r="AA454" s="17"/>
    </row>
    <row r="455" spans="9:27" ht="5.65" customHeight="1" x14ac:dyDescent="0.25">
      <c r="I455" s="17"/>
      <c r="L455" s="17"/>
      <c r="O455" s="17"/>
      <c r="R455" s="17"/>
      <c r="U455" s="17"/>
      <c r="X455" s="17"/>
      <c r="AA455" s="17"/>
    </row>
    <row r="456" spans="9:27" ht="5.65" customHeight="1" x14ac:dyDescent="0.25">
      <c r="I456" s="17"/>
      <c r="L456" s="17"/>
      <c r="O456" s="17"/>
      <c r="R456" s="17"/>
      <c r="U456" s="17"/>
      <c r="X456" s="17"/>
      <c r="AA456" s="17"/>
    </row>
    <row r="457" spans="9:27" ht="5.65" customHeight="1" x14ac:dyDescent="0.25">
      <c r="I457" s="17"/>
      <c r="L457" s="17"/>
      <c r="O457" s="17"/>
      <c r="R457" s="17"/>
      <c r="U457" s="17"/>
      <c r="X457" s="17"/>
      <c r="AA457" s="17"/>
    </row>
    <row r="458" spans="9:27" ht="5.65" customHeight="1" x14ac:dyDescent="0.25">
      <c r="I458" s="17"/>
      <c r="L458" s="17"/>
      <c r="O458" s="17"/>
      <c r="R458" s="17"/>
      <c r="U458" s="17"/>
      <c r="X458" s="17"/>
      <c r="AA458" s="17"/>
    </row>
    <row r="459" spans="9:27" ht="5.65" customHeight="1" x14ac:dyDescent="0.25">
      <c r="I459" s="17"/>
      <c r="L459" s="17"/>
      <c r="O459" s="17"/>
      <c r="R459" s="17"/>
      <c r="U459" s="17"/>
      <c r="X459" s="17"/>
      <c r="AA459" s="17"/>
    </row>
    <row r="460" spans="9:27" ht="5.65" customHeight="1" x14ac:dyDescent="0.25">
      <c r="I460" s="17"/>
      <c r="L460" s="17"/>
      <c r="O460" s="17"/>
      <c r="R460" s="17"/>
      <c r="U460" s="17"/>
      <c r="X460" s="17"/>
      <c r="AA460" s="17"/>
    </row>
    <row r="461" spans="9:27" ht="5.65" customHeight="1" x14ac:dyDescent="0.25">
      <c r="I461" s="17"/>
      <c r="L461" s="17"/>
      <c r="O461" s="17"/>
      <c r="R461" s="17"/>
      <c r="U461" s="17"/>
      <c r="X461" s="17"/>
      <c r="AA461" s="17"/>
    </row>
    <row r="462" spans="9:27" ht="5.65" customHeight="1" x14ac:dyDescent="0.25">
      <c r="I462" s="17"/>
      <c r="L462" s="17"/>
      <c r="O462" s="17"/>
      <c r="R462" s="17"/>
      <c r="U462" s="17"/>
      <c r="X462" s="17"/>
      <c r="AA462" s="17"/>
    </row>
    <row r="463" spans="9:27" ht="5.65" customHeight="1" x14ac:dyDescent="0.25">
      <c r="I463" s="17"/>
      <c r="L463" s="17"/>
      <c r="O463" s="17"/>
      <c r="R463" s="17"/>
      <c r="U463" s="17"/>
      <c r="X463" s="17"/>
      <c r="AA463" s="17"/>
    </row>
    <row r="464" spans="9:27" ht="5.65" customHeight="1" x14ac:dyDescent="0.25">
      <c r="I464" s="17"/>
      <c r="L464" s="17"/>
      <c r="O464" s="17"/>
      <c r="R464" s="17"/>
      <c r="U464" s="17"/>
      <c r="X464" s="17"/>
      <c r="AA464" s="17"/>
    </row>
    <row r="465" spans="9:27" ht="5.65" customHeight="1" x14ac:dyDescent="0.25">
      <c r="I465" s="17"/>
      <c r="L465" s="17"/>
      <c r="O465" s="17"/>
      <c r="R465" s="17"/>
      <c r="U465" s="17"/>
      <c r="X465" s="17"/>
      <c r="AA465" s="17"/>
    </row>
    <row r="466" spans="9:27" ht="5.65" customHeight="1" x14ac:dyDescent="0.25">
      <c r="I466" s="17"/>
      <c r="L466" s="17"/>
      <c r="O466" s="17"/>
      <c r="R466" s="17"/>
      <c r="U466" s="17"/>
      <c r="X466" s="17"/>
      <c r="AA466" s="17"/>
    </row>
    <row r="467" spans="9:27" ht="5.65" customHeight="1" x14ac:dyDescent="0.25">
      <c r="I467" s="17"/>
      <c r="L467" s="17"/>
      <c r="O467" s="17"/>
      <c r="R467" s="17"/>
      <c r="U467" s="17"/>
      <c r="X467" s="17"/>
      <c r="AA467" s="17"/>
    </row>
    <row r="468" spans="9:27" ht="5.65" customHeight="1" x14ac:dyDescent="0.25">
      <c r="I468" s="17"/>
      <c r="L468" s="17"/>
      <c r="O468" s="17"/>
      <c r="R468" s="17"/>
      <c r="U468" s="17"/>
      <c r="X468" s="17"/>
      <c r="AA468" s="17"/>
    </row>
    <row r="469" spans="9:27" ht="5.65" customHeight="1" x14ac:dyDescent="0.25">
      <c r="I469" s="17"/>
      <c r="L469" s="17"/>
      <c r="O469" s="17"/>
      <c r="R469" s="17"/>
      <c r="U469" s="17"/>
      <c r="X469" s="17"/>
      <c r="AA469" s="17"/>
    </row>
    <row r="470" spans="9:27" ht="5.65" customHeight="1" x14ac:dyDescent="0.25">
      <c r="I470" s="17"/>
      <c r="L470" s="17"/>
      <c r="O470" s="17"/>
      <c r="R470" s="17"/>
      <c r="U470" s="17"/>
      <c r="X470" s="17"/>
      <c r="AA470" s="17"/>
    </row>
    <row r="471" spans="9:27" ht="5.65" customHeight="1" x14ac:dyDescent="0.25">
      <c r="I471" s="17"/>
      <c r="L471" s="17"/>
      <c r="O471" s="17"/>
      <c r="R471" s="17"/>
      <c r="U471" s="17"/>
      <c r="X471" s="17"/>
      <c r="AA471" s="17"/>
    </row>
    <row r="472" spans="9:27" ht="5.65" customHeight="1" x14ac:dyDescent="0.25">
      <c r="I472" s="17"/>
      <c r="L472" s="17"/>
      <c r="O472" s="17"/>
      <c r="R472" s="17"/>
      <c r="U472" s="17"/>
      <c r="X472" s="17"/>
      <c r="AA472" s="17"/>
    </row>
    <row r="473" spans="9:27" ht="5.65" customHeight="1" x14ac:dyDescent="0.25">
      <c r="I473" s="17"/>
      <c r="L473" s="17"/>
      <c r="O473" s="17"/>
      <c r="R473" s="17"/>
      <c r="U473" s="17"/>
      <c r="X473" s="17"/>
      <c r="AA473" s="17"/>
    </row>
    <row r="474" spans="9:27" ht="5.65" customHeight="1" x14ac:dyDescent="0.25">
      <c r="I474" s="17"/>
      <c r="L474" s="17"/>
      <c r="O474" s="17"/>
      <c r="R474" s="17"/>
      <c r="U474" s="17"/>
      <c r="X474" s="17"/>
      <c r="AA474" s="17"/>
    </row>
    <row r="475" spans="9:27" ht="5.65" customHeight="1" x14ac:dyDescent="0.25">
      <c r="I475" s="17"/>
      <c r="L475" s="17"/>
      <c r="O475" s="17"/>
      <c r="R475" s="17"/>
      <c r="U475" s="17"/>
      <c r="X475" s="17"/>
      <c r="AA475" s="17"/>
    </row>
    <row r="476" spans="9:27" ht="5.65" customHeight="1" x14ac:dyDescent="0.25">
      <c r="I476" s="17"/>
      <c r="L476" s="17"/>
      <c r="O476" s="17"/>
      <c r="R476" s="17"/>
      <c r="U476" s="17"/>
      <c r="X476" s="17"/>
      <c r="AA476" s="17"/>
    </row>
    <row r="477" spans="9:27" ht="5.65" customHeight="1" x14ac:dyDescent="0.25">
      <c r="I477" s="17"/>
      <c r="L477" s="17"/>
      <c r="O477" s="17"/>
      <c r="R477" s="17"/>
      <c r="U477" s="17"/>
      <c r="X477" s="17"/>
      <c r="AA477" s="17"/>
    </row>
    <row r="478" spans="9:27" ht="5.65" customHeight="1" x14ac:dyDescent="0.25">
      <c r="I478" s="17"/>
      <c r="L478" s="17"/>
      <c r="O478" s="17"/>
      <c r="R478" s="17"/>
      <c r="U478" s="17"/>
      <c r="X478" s="17"/>
      <c r="AA478" s="17"/>
    </row>
    <row r="479" spans="9:27" ht="5.65" customHeight="1" x14ac:dyDescent="0.25">
      <c r="I479" s="17"/>
      <c r="L479" s="17"/>
      <c r="O479" s="17"/>
      <c r="R479" s="17"/>
      <c r="U479" s="17"/>
      <c r="X479" s="17"/>
      <c r="AA479" s="17"/>
    </row>
    <row r="480" spans="9:27" ht="5.65" customHeight="1" x14ac:dyDescent="0.25">
      <c r="I480" s="17"/>
      <c r="L480" s="17"/>
      <c r="O480" s="17"/>
      <c r="R480" s="17"/>
      <c r="U480" s="17"/>
      <c r="X480" s="17"/>
      <c r="AA480" s="17"/>
    </row>
    <row r="481" spans="9:27" ht="5.65" customHeight="1" x14ac:dyDescent="0.25">
      <c r="I481" s="17"/>
      <c r="L481" s="17"/>
      <c r="O481" s="17"/>
      <c r="R481" s="17"/>
      <c r="U481" s="17"/>
      <c r="X481" s="17"/>
      <c r="AA481" s="17"/>
    </row>
    <row r="482" spans="9:27" ht="5.65" customHeight="1" x14ac:dyDescent="0.25">
      <c r="I482" s="17"/>
      <c r="L482" s="17"/>
      <c r="O482" s="17"/>
      <c r="R482" s="17"/>
      <c r="U482" s="17"/>
      <c r="X482" s="17"/>
      <c r="AA482" s="17"/>
    </row>
    <row r="483" spans="9:27" ht="5.65" customHeight="1" x14ac:dyDescent="0.25">
      <c r="I483" s="17"/>
      <c r="L483" s="17"/>
      <c r="O483" s="17"/>
      <c r="R483" s="17"/>
      <c r="U483" s="17"/>
      <c r="X483" s="17"/>
      <c r="AA483" s="17"/>
    </row>
    <row r="484" spans="9:27" ht="5.65" customHeight="1" x14ac:dyDescent="0.25">
      <c r="I484" s="17"/>
      <c r="L484" s="17"/>
      <c r="O484" s="17"/>
      <c r="R484" s="17"/>
      <c r="U484" s="17"/>
      <c r="X484" s="17"/>
      <c r="AA484" s="17"/>
    </row>
    <row r="485" spans="9:27" ht="5.65" customHeight="1" x14ac:dyDescent="0.25">
      <c r="I485" s="17"/>
      <c r="L485" s="17"/>
      <c r="O485" s="17"/>
      <c r="R485" s="17"/>
      <c r="U485" s="17"/>
      <c r="X485" s="17"/>
      <c r="AA485" s="17"/>
    </row>
    <row r="486" spans="9:27" ht="5.65" customHeight="1" x14ac:dyDescent="0.25">
      <c r="I486" s="17"/>
      <c r="L486" s="17"/>
      <c r="O486" s="17"/>
      <c r="R486" s="17"/>
      <c r="U486" s="17"/>
      <c r="X486" s="17"/>
      <c r="AA486" s="17"/>
    </row>
    <row r="487" spans="9:27" ht="5.65" customHeight="1" x14ac:dyDescent="0.25">
      <c r="I487" s="17"/>
      <c r="L487" s="17"/>
      <c r="O487" s="17"/>
      <c r="R487" s="17"/>
      <c r="U487" s="17"/>
      <c r="X487" s="17"/>
      <c r="AA487" s="17"/>
    </row>
    <row r="488" spans="9:27" ht="5.65" customHeight="1" x14ac:dyDescent="0.25">
      <c r="I488" s="17"/>
      <c r="L488" s="17"/>
      <c r="O488" s="17"/>
      <c r="R488" s="17"/>
      <c r="U488" s="17"/>
      <c r="X488" s="17"/>
      <c r="AA488" s="17"/>
    </row>
    <row r="489" spans="9:27" ht="5.65" customHeight="1" x14ac:dyDescent="0.25">
      <c r="I489" s="17"/>
      <c r="L489" s="17"/>
      <c r="O489" s="17"/>
      <c r="R489" s="17"/>
      <c r="U489" s="17"/>
      <c r="X489" s="17"/>
      <c r="AA489" s="17"/>
    </row>
    <row r="490" spans="9:27" ht="5.65" customHeight="1" x14ac:dyDescent="0.25">
      <c r="I490" s="17"/>
      <c r="L490" s="17"/>
      <c r="O490" s="17"/>
      <c r="R490" s="17"/>
      <c r="U490" s="17"/>
      <c r="X490" s="17"/>
      <c r="AA490" s="17"/>
    </row>
    <row r="491" spans="9:27" ht="5.65" customHeight="1" x14ac:dyDescent="0.25">
      <c r="I491" s="17"/>
      <c r="L491" s="17"/>
      <c r="O491" s="17"/>
      <c r="R491" s="17"/>
      <c r="U491" s="17"/>
      <c r="X491" s="17"/>
      <c r="AA491" s="17"/>
    </row>
    <row r="492" spans="9:27" ht="5.65" customHeight="1" x14ac:dyDescent="0.25">
      <c r="I492" s="17"/>
      <c r="L492" s="17"/>
      <c r="O492" s="17"/>
      <c r="R492" s="17"/>
      <c r="U492" s="17"/>
      <c r="X492" s="17"/>
      <c r="AA492" s="17"/>
    </row>
    <row r="493" spans="9:27" ht="5.65" customHeight="1" x14ac:dyDescent="0.25">
      <c r="I493" s="17"/>
      <c r="L493" s="17"/>
      <c r="O493" s="17"/>
      <c r="R493" s="17"/>
      <c r="U493" s="17"/>
      <c r="X493" s="17"/>
      <c r="AA493" s="17"/>
    </row>
    <row r="494" spans="9:27" ht="5.65" customHeight="1" x14ac:dyDescent="0.25">
      <c r="I494" s="17"/>
      <c r="L494" s="17"/>
      <c r="O494" s="17"/>
      <c r="R494" s="17"/>
      <c r="U494" s="17"/>
      <c r="X494" s="17"/>
      <c r="AA494" s="17"/>
    </row>
    <row r="495" spans="9:27" ht="5.65" customHeight="1" x14ac:dyDescent="0.25">
      <c r="I495" s="17"/>
      <c r="L495" s="17"/>
      <c r="O495" s="17"/>
      <c r="R495" s="17"/>
      <c r="U495" s="17"/>
      <c r="X495" s="17"/>
      <c r="AA495" s="17"/>
    </row>
    <row r="496" spans="9:27" ht="5.65" customHeight="1" x14ac:dyDescent="0.25">
      <c r="I496" s="17"/>
      <c r="L496" s="17"/>
      <c r="O496" s="17"/>
      <c r="R496" s="17"/>
      <c r="U496" s="17"/>
      <c r="X496" s="17"/>
      <c r="AA496" s="17"/>
    </row>
    <row r="497" spans="9:27" ht="5.65" customHeight="1" x14ac:dyDescent="0.25">
      <c r="I497" s="17"/>
      <c r="L497" s="17"/>
      <c r="O497" s="17"/>
      <c r="R497" s="17"/>
      <c r="U497" s="17"/>
      <c r="X497" s="17"/>
      <c r="AA497" s="17"/>
    </row>
    <row r="498" spans="9:27" ht="5.65" customHeight="1" x14ac:dyDescent="0.25">
      <c r="I498" s="17"/>
      <c r="L498" s="17"/>
      <c r="O498" s="17"/>
      <c r="R498" s="17"/>
      <c r="U498" s="17"/>
      <c r="X498" s="17"/>
      <c r="AA498" s="17"/>
    </row>
    <row r="499" spans="9:27" ht="5.65" customHeight="1" x14ac:dyDescent="0.25">
      <c r="I499" s="17"/>
      <c r="L499" s="17"/>
      <c r="O499" s="17"/>
      <c r="R499" s="17"/>
      <c r="U499" s="17"/>
      <c r="X499" s="17"/>
      <c r="AA499" s="17"/>
    </row>
    <row r="500" spans="9:27" ht="5.65" customHeight="1" x14ac:dyDescent="0.25">
      <c r="I500" s="17"/>
      <c r="L500" s="17"/>
      <c r="O500" s="17"/>
      <c r="R500" s="17"/>
      <c r="U500" s="17"/>
      <c r="X500" s="17"/>
      <c r="AA500" s="17"/>
    </row>
    <row r="501" spans="9:27" ht="5.65" customHeight="1" x14ac:dyDescent="0.25">
      <c r="I501" s="17"/>
      <c r="L501" s="17"/>
      <c r="O501" s="17"/>
      <c r="R501" s="17"/>
      <c r="U501" s="17"/>
      <c r="X501" s="17"/>
      <c r="AA501" s="17"/>
    </row>
    <row r="502" spans="9:27" ht="5.65" customHeight="1" x14ac:dyDescent="0.25">
      <c r="I502" s="17"/>
      <c r="L502" s="17"/>
      <c r="O502" s="17"/>
      <c r="R502" s="17"/>
      <c r="U502" s="17"/>
      <c r="X502" s="17"/>
      <c r="AA502" s="17"/>
    </row>
    <row r="503" spans="9:27" ht="5.65" customHeight="1" x14ac:dyDescent="0.25">
      <c r="I503" s="17"/>
      <c r="L503" s="17"/>
      <c r="O503" s="17"/>
      <c r="R503" s="17"/>
      <c r="U503" s="17"/>
      <c r="X503" s="17"/>
      <c r="AA503" s="17"/>
    </row>
    <row r="504" spans="9:27" ht="5.65" customHeight="1" x14ac:dyDescent="0.25">
      <c r="I504" s="17"/>
      <c r="L504" s="17"/>
      <c r="O504" s="17"/>
      <c r="R504" s="17"/>
      <c r="U504" s="17"/>
      <c r="X504" s="17"/>
      <c r="AA504" s="17"/>
    </row>
    <row r="505" spans="9:27" ht="5.65" customHeight="1" x14ac:dyDescent="0.25">
      <c r="I505" s="17"/>
      <c r="L505" s="17"/>
      <c r="O505" s="17"/>
      <c r="R505" s="17"/>
      <c r="U505" s="17"/>
      <c r="X505" s="17"/>
      <c r="AA505" s="17"/>
    </row>
    <row r="506" spans="9:27" ht="5.65" customHeight="1" x14ac:dyDescent="0.25">
      <c r="I506" s="17"/>
      <c r="L506" s="17"/>
      <c r="O506" s="17"/>
      <c r="R506" s="17"/>
      <c r="U506" s="17"/>
      <c r="X506" s="17"/>
      <c r="AA506" s="17"/>
    </row>
    <row r="507" spans="9:27" ht="5.65" customHeight="1" x14ac:dyDescent="0.25">
      <c r="I507" s="17"/>
      <c r="L507" s="17"/>
      <c r="O507" s="17"/>
      <c r="R507" s="17"/>
      <c r="U507" s="17"/>
      <c r="X507" s="17"/>
      <c r="AA507" s="17"/>
    </row>
    <row r="508" spans="9:27" ht="5.65" customHeight="1" x14ac:dyDescent="0.25">
      <c r="I508" s="17"/>
      <c r="L508" s="17"/>
      <c r="O508" s="17"/>
      <c r="R508" s="17"/>
      <c r="U508" s="17"/>
      <c r="X508" s="17"/>
      <c r="AA508" s="17"/>
    </row>
    <row r="509" spans="9:27" ht="5.65" customHeight="1" x14ac:dyDescent="0.25">
      <c r="I509" s="17"/>
      <c r="L509" s="17"/>
      <c r="O509" s="17"/>
      <c r="R509" s="17"/>
      <c r="U509" s="17"/>
      <c r="X509" s="17"/>
      <c r="AA509" s="17"/>
    </row>
    <row r="510" spans="9:27" ht="5.65" customHeight="1" x14ac:dyDescent="0.25">
      <c r="I510" s="17"/>
      <c r="L510" s="17"/>
      <c r="O510" s="17"/>
      <c r="R510" s="17"/>
      <c r="U510" s="17"/>
      <c r="X510" s="17"/>
      <c r="AA510" s="17"/>
    </row>
    <row r="511" spans="9:27" ht="5.65" customHeight="1" x14ac:dyDescent="0.25">
      <c r="I511" s="17"/>
      <c r="L511" s="17"/>
      <c r="O511" s="17"/>
      <c r="R511" s="17"/>
      <c r="U511" s="17"/>
      <c r="X511" s="17"/>
      <c r="AA511" s="17"/>
    </row>
    <row r="512" spans="9:27" ht="5.65" customHeight="1" x14ac:dyDescent="0.25">
      <c r="I512" s="17"/>
      <c r="L512" s="17"/>
      <c r="O512" s="17"/>
      <c r="R512" s="17"/>
      <c r="U512" s="17"/>
      <c r="X512" s="17"/>
      <c r="AA512" s="17"/>
    </row>
    <row r="513" spans="9:27" ht="5.65" customHeight="1" x14ac:dyDescent="0.25">
      <c r="I513" s="17"/>
      <c r="L513" s="17"/>
      <c r="O513" s="17"/>
      <c r="R513" s="17"/>
      <c r="U513" s="17"/>
      <c r="X513" s="17"/>
      <c r="AA513" s="17"/>
    </row>
    <row r="514" spans="9:27" ht="5.65" customHeight="1" x14ac:dyDescent="0.25">
      <c r="I514" s="17"/>
      <c r="L514" s="17"/>
      <c r="O514" s="17"/>
      <c r="R514" s="17"/>
      <c r="U514" s="17"/>
      <c r="X514" s="17"/>
      <c r="AA514" s="17"/>
    </row>
    <row r="515" spans="9:27" ht="5.65" customHeight="1" x14ac:dyDescent="0.25">
      <c r="I515" s="17"/>
      <c r="L515" s="17"/>
      <c r="O515" s="17"/>
      <c r="R515" s="17"/>
      <c r="U515" s="17"/>
      <c r="X515" s="17"/>
      <c r="AA515" s="17"/>
    </row>
    <row r="516" spans="9:27" ht="5.65" customHeight="1" x14ac:dyDescent="0.25">
      <c r="I516" s="17"/>
      <c r="L516" s="17"/>
      <c r="O516" s="17"/>
      <c r="R516" s="17"/>
      <c r="U516" s="17"/>
      <c r="X516" s="17"/>
      <c r="AA516" s="17"/>
    </row>
    <row r="517" spans="9:27" ht="5.65" customHeight="1" x14ac:dyDescent="0.25">
      <c r="I517" s="17"/>
      <c r="L517" s="17"/>
      <c r="O517" s="17"/>
      <c r="R517" s="17"/>
      <c r="U517" s="17"/>
      <c r="X517" s="17"/>
      <c r="AA517" s="17"/>
    </row>
    <row r="518" spans="9:27" ht="5.65" customHeight="1" x14ac:dyDescent="0.25">
      <c r="I518" s="17"/>
      <c r="L518" s="17"/>
      <c r="O518" s="17"/>
      <c r="R518" s="17"/>
      <c r="U518" s="17"/>
      <c r="X518" s="17"/>
      <c r="AA518" s="17"/>
    </row>
    <row r="519" spans="9:27" ht="5.65" customHeight="1" x14ac:dyDescent="0.25">
      <c r="I519" s="17"/>
      <c r="L519" s="17"/>
      <c r="O519" s="17"/>
      <c r="R519" s="17"/>
      <c r="U519" s="17"/>
      <c r="X519" s="17"/>
      <c r="AA519" s="17"/>
    </row>
    <row r="520" spans="9:27" ht="5.65" customHeight="1" x14ac:dyDescent="0.25">
      <c r="I520" s="17"/>
      <c r="L520" s="17"/>
      <c r="O520" s="17"/>
      <c r="R520" s="17"/>
      <c r="U520" s="17"/>
      <c r="X520" s="17"/>
      <c r="AA520" s="17"/>
    </row>
    <row r="521" spans="9:27" ht="5.65" customHeight="1" x14ac:dyDescent="0.25">
      <c r="I521" s="17"/>
      <c r="L521" s="17"/>
      <c r="O521" s="17"/>
      <c r="R521" s="17"/>
      <c r="U521" s="17"/>
      <c r="X521" s="17"/>
      <c r="AA521" s="17"/>
    </row>
    <row r="522" spans="9:27" ht="5.65" customHeight="1" x14ac:dyDescent="0.25">
      <c r="I522" s="17"/>
      <c r="L522" s="17"/>
      <c r="O522" s="17"/>
      <c r="R522" s="17"/>
      <c r="U522" s="17"/>
      <c r="X522" s="17"/>
      <c r="AA522" s="17"/>
    </row>
    <row r="523" spans="9:27" ht="5.65" customHeight="1" x14ac:dyDescent="0.25">
      <c r="I523" s="17"/>
      <c r="L523" s="17"/>
      <c r="O523" s="17"/>
      <c r="R523" s="17"/>
      <c r="U523" s="17"/>
      <c r="X523" s="17"/>
      <c r="AA523" s="17"/>
    </row>
    <row r="524" spans="9:27" ht="5.65" customHeight="1" x14ac:dyDescent="0.25">
      <c r="I524" s="17"/>
      <c r="L524" s="17"/>
      <c r="O524" s="17"/>
      <c r="R524" s="17"/>
      <c r="U524" s="17"/>
      <c r="X524" s="17"/>
      <c r="AA524" s="17"/>
    </row>
    <row r="525" spans="9:27" ht="5.65" customHeight="1" x14ac:dyDescent="0.25">
      <c r="I525" s="17"/>
      <c r="L525" s="17"/>
      <c r="O525" s="17"/>
      <c r="R525" s="17"/>
      <c r="U525" s="17"/>
      <c r="X525" s="17"/>
      <c r="AA525" s="17"/>
    </row>
    <row r="526" spans="9:27" ht="5.65" customHeight="1" x14ac:dyDescent="0.25">
      <c r="I526" s="17"/>
      <c r="L526" s="17"/>
      <c r="O526" s="17"/>
      <c r="R526" s="17"/>
      <c r="U526" s="17"/>
      <c r="X526" s="17"/>
      <c r="AA526" s="17"/>
    </row>
    <row r="527" spans="9:27" ht="5.65" customHeight="1" x14ac:dyDescent="0.25">
      <c r="I527" s="17"/>
      <c r="L527" s="17"/>
      <c r="O527" s="17"/>
      <c r="R527" s="17"/>
      <c r="U527" s="17"/>
      <c r="X527" s="17"/>
      <c r="AA527" s="17"/>
    </row>
    <row r="528" spans="9:27" ht="5.65" customHeight="1" x14ac:dyDescent="0.25">
      <c r="I528" s="17"/>
      <c r="L528" s="17"/>
      <c r="O528" s="17"/>
      <c r="R528" s="17"/>
      <c r="U528" s="17"/>
      <c r="X528" s="17"/>
      <c r="AA528" s="17"/>
    </row>
    <row r="529" spans="9:27" ht="5.65" customHeight="1" x14ac:dyDescent="0.25">
      <c r="I529" s="17"/>
      <c r="L529" s="17"/>
      <c r="O529" s="17"/>
      <c r="R529" s="17"/>
      <c r="U529" s="17"/>
      <c r="X529" s="17"/>
      <c r="AA529" s="17"/>
    </row>
    <row r="530" spans="9:27" ht="5.65" customHeight="1" x14ac:dyDescent="0.25">
      <c r="I530" s="17"/>
      <c r="L530" s="17"/>
      <c r="O530" s="17"/>
      <c r="R530" s="17"/>
      <c r="U530" s="17"/>
      <c r="X530" s="17"/>
      <c r="AA530" s="17"/>
    </row>
    <row r="531" spans="9:27" ht="5.65" customHeight="1" x14ac:dyDescent="0.25">
      <c r="I531" s="17"/>
      <c r="L531" s="17"/>
      <c r="O531" s="17"/>
      <c r="R531" s="17"/>
      <c r="U531" s="17"/>
      <c r="X531" s="17"/>
      <c r="AA531" s="17"/>
    </row>
    <row r="532" spans="9:27" ht="5.65" customHeight="1" x14ac:dyDescent="0.25">
      <c r="I532" s="17"/>
      <c r="L532" s="17"/>
      <c r="O532" s="17"/>
      <c r="R532" s="17"/>
      <c r="U532" s="17"/>
      <c r="X532" s="17"/>
      <c r="AA532" s="17"/>
    </row>
    <row r="533" spans="9:27" ht="5.65" customHeight="1" x14ac:dyDescent="0.25">
      <c r="I533" s="17"/>
      <c r="L533" s="17"/>
      <c r="O533" s="17"/>
      <c r="R533" s="17"/>
      <c r="U533" s="17"/>
      <c r="X533" s="17"/>
      <c r="AA533" s="17"/>
    </row>
    <row r="534" spans="9:27" ht="5.65" customHeight="1" x14ac:dyDescent="0.25">
      <c r="I534" s="17"/>
      <c r="L534" s="17"/>
      <c r="O534" s="17"/>
      <c r="R534" s="17"/>
      <c r="U534" s="17"/>
      <c r="X534" s="17"/>
      <c r="AA534" s="17"/>
    </row>
    <row r="535" spans="9:27" ht="5.65" customHeight="1" x14ac:dyDescent="0.25">
      <c r="I535" s="17"/>
      <c r="L535" s="17"/>
      <c r="O535" s="17"/>
      <c r="R535" s="17"/>
      <c r="U535" s="17"/>
      <c r="X535" s="17"/>
      <c r="AA535" s="17"/>
    </row>
    <row r="536" spans="9:27" ht="5.65" customHeight="1" x14ac:dyDescent="0.25">
      <c r="I536" s="17"/>
      <c r="L536" s="17"/>
      <c r="O536" s="17"/>
      <c r="R536" s="17"/>
      <c r="U536" s="17"/>
      <c r="X536" s="17"/>
      <c r="AA536" s="17"/>
    </row>
    <row r="537" spans="9:27" ht="5.65" customHeight="1" x14ac:dyDescent="0.25">
      <c r="I537" s="17"/>
      <c r="L537" s="17"/>
      <c r="O537" s="17"/>
      <c r="R537" s="17"/>
      <c r="U537" s="17"/>
      <c r="X537" s="17"/>
      <c r="AA537" s="17"/>
    </row>
    <row r="538" spans="9:27" ht="5.65" customHeight="1" x14ac:dyDescent="0.25">
      <c r="I538" s="17"/>
      <c r="L538" s="17"/>
      <c r="O538" s="17"/>
      <c r="R538" s="17"/>
      <c r="U538" s="17"/>
      <c r="X538" s="17"/>
      <c r="AA538" s="17"/>
    </row>
    <row r="539" spans="9:27" ht="5.65" customHeight="1" x14ac:dyDescent="0.25">
      <c r="I539" s="17"/>
      <c r="L539" s="17"/>
      <c r="O539" s="17"/>
      <c r="R539" s="17"/>
      <c r="U539" s="17"/>
      <c r="X539" s="17"/>
      <c r="AA539" s="17"/>
    </row>
    <row r="540" spans="9:27" ht="5.65" customHeight="1" x14ac:dyDescent="0.25">
      <c r="I540" s="17"/>
      <c r="L540" s="17"/>
      <c r="O540" s="17"/>
      <c r="R540" s="17"/>
      <c r="U540" s="17"/>
      <c r="X540" s="17"/>
      <c r="AA540" s="17"/>
    </row>
    <row r="541" spans="9:27" ht="5.65" customHeight="1" x14ac:dyDescent="0.25">
      <c r="I541" s="17"/>
      <c r="L541" s="17"/>
      <c r="O541" s="17"/>
      <c r="R541" s="17"/>
      <c r="U541" s="17"/>
      <c r="X541" s="17"/>
      <c r="AA541" s="17"/>
    </row>
    <row r="542" spans="9:27" ht="5.65" customHeight="1" x14ac:dyDescent="0.25">
      <c r="I542" s="17"/>
      <c r="L542" s="17"/>
      <c r="O542" s="17"/>
      <c r="R542" s="17"/>
      <c r="U542" s="17"/>
      <c r="X542" s="17"/>
      <c r="AA542" s="17"/>
    </row>
    <row r="543" spans="9:27" ht="5.65" customHeight="1" x14ac:dyDescent="0.25">
      <c r="I543" s="17"/>
      <c r="L543" s="17"/>
      <c r="O543" s="17"/>
      <c r="R543" s="17"/>
      <c r="U543" s="17"/>
      <c r="X543" s="17"/>
      <c r="AA543" s="17"/>
    </row>
    <row r="544" spans="9:27" ht="5.65" customHeight="1" x14ac:dyDescent="0.25">
      <c r="I544" s="17"/>
      <c r="L544" s="17"/>
      <c r="O544" s="17"/>
      <c r="R544" s="17"/>
      <c r="U544" s="17"/>
      <c r="X544" s="17"/>
      <c r="AA544" s="17"/>
    </row>
    <row r="545" spans="9:27" ht="5.65" customHeight="1" x14ac:dyDescent="0.25">
      <c r="I545" s="17"/>
      <c r="L545" s="17"/>
      <c r="O545" s="17"/>
      <c r="R545" s="17"/>
      <c r="U545" s="17"/>
      <c r="X545" s="17"/>
      <c r="AA545" s="17"/>
    </row>
    <row r="546" spans="9:27" ht="5.65" customHeight="1" x14ac:dyDescent="0.25">
      <c r="I546" s="17"/>
      <c r="L546" s="17"/>
      <c r="O546" s="17"/>
      <c r="R546" s="17"/>
      <c r="U546" s="17"/>
      <c r="X546" s="17"/>
      <c r="AA546" s="17"/>
    </row>
    <row r="547" spans="9:27" ht="5.65" customHeight="1" x14ac:dyDescent="0.25">
      <c r="I547" s="17"/>
      <c r="L547" s="17"/>
      <c r="O547" s="17"/>
      <c r="R547" s="17"/>
      <c r="U547" s="17"/>
      <c r="X547" s="17"/>
      <c r="AA547" s="17"/>
    </row>
    <row r="548" spans="9:27" ht="5.65" customHeight="1" x14ac:dyDescent="0.25">
      <c r="I548" s="17"/>
      <c r="L548" s="17"/>
      <c r="O548" s="17"/>
      <c r="R548" s="17"/>
      <c r="U548" s="17"/>
      <c r="X548" s="17"/>
      <c r="AA548" s="17"/>
    </row>
    <row r="549" spans="9:27" ht="5.65" customHeight="1" x14ac:dyDescent="0.25">
      <c r="I549" s="17"/>
      <c r="L549" s="17"/>
      <c r="O549" s="17"/>
      <c r="R549" s="17"/>
      <c r="U549" s="17"/>
      <c r="X549" s="17"/>
      <c r="AA549" s="17"/>
    </row>
    <row r="550" spans="9:27" ht="5.65" customHeight="1" x14ac:dyDescent="0.25">
      <c r="I550" s="17"/>
      <c r="L550" s="17"/>
      <c r="O550" s="17"/>
      <c r="R550" s="17"/>
      <c r="U550" s="17"/>
      <c r="X550" s="17"/>
      <c r="AA550" s="17"/>
    </row>
    <row r="551" spans="9:27" ht="5.65" customHeight="1" x14ac:dyDescent="0.25">
      <c r="I551" s="17"/>
      <c r="L551" s="17"/>
      <c r="O551" s="17"/>
      <c r="R551" s="17"/>
      <c r="U551" s="17"/>
      <c r="X551" s="17"/>
      <c r="AA551" s="17"/>
    </row>
    <row r="552" spans="9:27" ht="5.65" customHeight="1" x14ac:dyDescent="0.25">
      <c r="I552" s="17"/>
      <c r="L552" s="17"/>
      <c r="O552" s="17"/>
      <c r="R552" s="17"/>
      <c r="U552" s="17"/>
      <c r="X552" s="17"/>
      <c r="AA552" s="17"/>
    </row>
    <row r="553" spans="9:27" ht="5.65" customHeight="1" x14ac:dyDescent="0.25">
      <c r="I553" s="17"/>
      <c r="L553" s="17"/>
      <c r="O553" s="17"/>
      <c r="R553" s="17"/>
      <c r="U553" s="17"/>
      <c r="X553" s="17"/>
      <c r="AA553" s="17"/>
    </row>
    <row r="554" spans="9:27" ht="5.65" customHeight="1" x14ac:dyDescent="0.25">
      <c r="I554" s="17"/>
      <c r="L554" s="17"/>
      <c r="O554" s="17"/>
      <c r="R554" s="17"/>
      <c r="U554" s="17"/>
      <c r="X554" s="17"/>
      <c r="AA554" s="17"/>
    </row>
    <row r="555" spans="9:27" ht="5.65" customHeight="1" x14ac:dyDescent="0.25">
      <c r="I555" s="17"/>
      <c r="L555" s="17"/>
      <c r="O555" s="17"/>
      <c r="R555" s="17"/>
      <c r="U555" s="17"/>
      <c r="X555" s="17"/>
      <c r="AA555" s="17"/>
    </row>
    <row r="556" spans="9:27" ht="5.65" customHeight="1" x14ac:dyDescent="0.25">
      <c r="I556" s="17"/>
      <c r="L556" s="17"/>
      <c r="O556" s="17"/>
      <c r="R556" s="17"/>
      <c r="U556" s="17"/>
      <c r="X556" s="17"/>
      <c r="AA556" s="17"/>
    </row>
    <row r="557" spans="9:27" ht="5.65" customHeight="1" x14ac:dyDescent="0.25">
      <c r="I557" s="17"/>
      <c r="L557" s="17"/>
      <c r="O557" s="17"/>
      <c r="R557" s="17"/>
      <c r="U557" s="17"/>
      <c r="X557" s="17"/>
      <c r="AA557" s="17"/>
    </row>
    <row r="558" spans="9:27" ht="5.65" customHeight="1" x14ac:dyDescent="0.25">
      <c r="I558" s="17"/>
      <c r="L558" s="17"/>
      <c r="O558" s="17"/>
      <c r="R558" s="17"/>
      <c r="U558" s="17"/>
      <c r="X558" s="17"/>
      <c r="AA558" s="17"/>
    </row>
    <row r="559" spans="9:27" ht="5.65" customHeight="1" x14ac:dyDescent="0.25">
      <c r="I559" s="17"/>
      <c r="L559" s="17"/>
      <c r="O559" s="17"/>
      <c r="R559" s="17"/>
      <c r="U559" s="17"/>
      <c r="X559" s="17"/>
      <c r="AA559" s="17"/>
    </row>
    <row r="560" spans="9:27" ht="5.65" customHeight="1" x14ac:dyDescent="0.25">
      <c r="I560" s="17"/>
      <c r="L560" s="17"/>
      <c r="O560" s="17"/>
      <c r="R560" s="17"/>
      <c r="U560" s="17"/>
      <c r="X560" s="17"/>
      <c r="AA560" s="17"/>
    </row>
    <row r="561" spans="9:27" ht="5.65" customHeight="1" x14ac:dyDescent="0.25">
      <c r="I561" s="17"/>
      <c r="L561" s="17"/>
      <c r="O561" s="17"/>
      <c r="R561" s="17"/>
      <c r="U561" s="17"/>
      <c r="X561" s="17"/>
      <c r="AA561" s="17"/>
    </row>
    <row r="562" spans="9:27" ht="5.65" customHeight="1" x14ac:dyDescent="0.25">
      <c r="I562" s="17"/>
      <c r="L562" s="17"/>
      <c r="O562" s="17"/>
      <c r="R562" s="17"/>
      <c r="U562" s="17"/>
      <c r="X562" s="17"/>
      <c r="AA562" s="17"/>
    </row>
    <row r="563" spans="9:27" ht="5.65" customHeight="1" x14ac:dyDescent="0.25">
      <c r="I563" s="17"/>
      <c r="L563" s="17"/>
      <c r="O563" s="17"/>
      <c r="R563" s="17"/>
      <c r="U563" s="17"/>
      <c r="X563" s="17"/>
      <c r="AA563" s="17"/>
    </row>
    <row r="564" spans="9:27" ht="5.65" customHeight="1" x14ac:dyDescent="0.25">
      <c r="I564" s="17"/>
      <c r="L564" s="17"/>
      <c r="O564" s="17"/>
      <c r="R564" s="17"/>
      <c r="U564" s="17"/>
      <c r="X564" s="17"/>
      <c r="AA564" s="17"/>
    </row>
    <row r="565" spans="9:27" ht="5.65" customHeight="1" x14ac:dyDescent="0.25">
      <c r="I565" s="17"/>
      <c r="L565" s="17"/>
      <c r="O565" s="17"/>
      <c r="R565" s="17"/>
      <c r="U565" s="17"/>
      <c r="X565" s="17"/>
      <c r="AA565" s="17"/>
    </row>
    <row r="566" spans="9:27" ht="5.65" customHeight="1" x14ac:dyDescent="0.25">
      <c r="I566" s="17"/>
      <c r="L566" s="17"/>
      <c r="O566" s="17"/>
      <c r="R566" s="17"/>
      <c r="U566" s="17"/>
      <c r="X566" s="17"/>
      <c r="AA566" s="17"/>
    </row>
    <row r="567" spans="9:27" ht="5.65" customHeight="1" x14ac:dyDescent="0.25">
      <c r="I567" s="17"/>
      <c r="L567" s="17"/>
      <c r="O567" s="17"/>
      <c r="R567" s="17"/>
      <c r="U567" s="17"/>
      <c r="X567" s="17"/>
      <c r="AA567" s="17"/>
    </row>
    <row r="568" spans="9:27" ht="5.65" customHeight="1" x14ac:dyDescent="0.25">
      <c r="I568" s="17"/>
      <c r="L568" s="17"/>
      <c r="O568" s="17"/>
      <c r="R568" s="17"/>
      <c r="U568" s="17"/>
      <c r="X568" s="17"/>
      <c r="AA568" s="17"/>
    </row>
    <row r="569" spans="9:27" ht="5.65" customHeight="1" x14ac:dyDescent="0.25">
      <c r="I569" s="17"/>
      <c r="L569" s="17"/>
      <c r="O569" s="17"/>
      <c r="R569" s="17"/>
      <c r="U569" s="17"/>
      <c r="X569" s="17"/>
      <c r="AA569" s="17"/>
    </row>
    <row r="570" spans="9:27" ht="5.65" customHeight="1" x14ac:dyDescent="0.25">
      <c r="I570" s="17"/>
      <c r="L570" s="17"/>
      <c r="O570" s="17"/>
      <c r="R570" s="17"/>
      <c r="U570" s="17"/>
      <c r="X570" s="17"/>
      <c r="AA570" s="17"/>
    </row>
    <row r="571" spans="9:27" ht="5.65" customHeight="1" x14ac:dyDescent="0.25">
      <c r="I571" s="17"/>
      <c r="L571" s="17"/>
      <c r="O571" s="17"/>
      <c r="R571" s="17"/>
      <c r="U571" s="17"/>
      <c r="X571" s="17"/>
      <c r="AA571" s="17"/>
    </row>
    <row r="572" spans="9:27" ht="5.65" customHeight="1" x14ac:dyDescent="0.25">
      <c r="I572" s="17"/>
      <c r="L572" s="17"/>
      <c r="O572" s="17"/>
      <c r="R572" s="17"/>
      <c r="U572" s="17"/>
      <c r="X572" s="17"/>
      <c r="AA572" s="17"/>
    </row>
    <row r="573" spans="9:27" ht="5.65" customHeight="1" x14ac:dyDescent="0.25">
      <c r="I573" s="17"/>
      <c r="L573" s="17"/>
      <c r="O573" s="17"/>
      <c r="R573" s="17"/>
      <c r="U573" s="17"/>
      <c r="X573" s="17"/>
      <c r="AA573" s="17"/>
    </row>
    <row r="574" spans="9:27" ht="5.65" customHeight="1" x14ac:dyDescent="0.25">
      <c r="I574" s="17"/>
      <c r="L574" s="17"/>
      <c r="O574" s="17"/>
      <c r="R574" s="17"/>
      <c r="U574" s="17"/>
      <c r="X574" s="17"/>
      <c r="AA574" s="17"/>
    </row>
    <row r="575" spans="9:27" ht="5.65" customHeight="1" x14ac:dyDescent="0.25">
      <c r="I575" s="17"/>
      <c r="L575" s="17"/>
      <c r="O575" s="17"/>
      <c r="R575" s="17"/>
      <c r="U575" s="17"/>
      <c r="X575" s="17"/>
      <c r="AA575" s="17"/>
    </row>
    <row r="576" spans="9:27" ht="5.65" customHeight="1" x14ac:dyDescent="0.25">
      <c r="I576" s="17"/>
      <c r="L576" s="17"/>
      <c r="O576" s="17"/>
      <c r="R576" s="17"/>
      <c r="U576" s="17"/>
      <c r="X576" s="17"/>
      <c r="AA576" s="17"/>
    </row>
    <row r="577" spans="9:27" ht="5.65" customHeight="1" x14ac:dyDescent="0.25">
      <c r="I577" s="17"/>
      <c r="L577" s="17"/>
      <c r="O577" s="17"/>
      <c r="R577" s="17"/>
      <c r="U577" s="17"/>
      <c r="X577" s="17"/>
      <c r="AA577" s="17"/>
    </row>
    <row r="578" spans="9:27" ht="5.65" customHeight="1" x14ac:dyDescent="0.25">
      <c r="I578" s="17"/>
      <c r="L578" s="17"/>
      <c r="O578" s="17"/>
      <c r="R578" s="17"/>
      <c r="U578" s="17"/>
      <c r="X578" s="17"/>
      <c r="AA578" s="17"/>
    </row>
    <row r="579" spans="9:27" ht="5.65" customHeight="1" x14ac:dyDescent="0.25">
      <c r="I579" s="17"/>
      <c r="L579" s="17"/>
      <c r="O579" s="17"/>
      <c r="R579" s="17"/>
      <c r="U579" s="17"/>
      <c r="X579" s="17"/>
      <c r="AA579" s="17"/>
    </row>
    <row r="580" spans="9:27" ht="5.65" customHeight="1" x14ac:dyDescent="0.25">
      <c r="I580" s="17"/>
      <c r="L580" s="17"/>
      <c r="O580" s="17"/>
      <c r="R580" s="17"/>
      <c r="U580" s="17"/>
      <c r="X580" s="17"/>
      <c r="AA580" s="17"/>
    </row>
    <row r="581" spans="9:27" ht="5.65" customHeight="1" x14ac:dyDescent="0.25">
      <c r="I581" s="17"/>
      <c r="L581" s="17"/>
      <c r="O581" s="17"/>
      <c r="R581" s="17"/>
      <c r="U581" s="17"/>
      <c r="X581" s="17"/>
      <c r="AA581" s="17"/>
    </row>
    <row r="582" spans="9:27" ht="5.65" customHeight="1" x14ac:dyDescent="0.25">
      <c r="I582" s="17"/>
      <c r="L582" s="17"/>
      <c r="O582" s="17"/>
      <c r="R582" s="17"/>
      <c r="U582" s="17"/>
      <c r="X582" s="17"/>
      <c r="AA582" s="17"/>
    </row>
    <row r="583" spans="9:27" ht="5.65" customHeight="1" x14ac:dyDescent="0.25">
      <c r="I583" s="17"/>
      <c r="L583" s="17"/>
      <c r="O583" s="17"/>
      <c r="R583" s="17"/>
      <c r="U583" s="17"/>
      <c r="X583" s="17"/>
      <c r="AA583" s="17"/>
    </row>
    <row r="584" spans="9:27" ht="5.65" customHeight="1" x14ac:dyDescent="0.25">
      <c r="I584" s="17"/>
      <c r="L584" s="17"/>
      <c r="O584" s="17"/>
      <c r="R584" s="17"/>
      <c r="U584" s="17"/>
      <c r="X584" s="17"/>
      <c r="AA584" s="17"/>
    </row>
    <row r="585" spans="9:27" ht="5.65" customHeight="1" x14ac:dyDescent="0.25">
      <c r="I585" s="17"/>
      <c r="L585" s="17"/>
      <c r="O585" s="17"/>
      <c r="R585" s="17"/>
      <c r="U585" s="17"/>
      <c r="X585" s="17"/>
      <c r="AA585" s="17"/>
    </row>
    <row r="586" spans="9:27" ht="5.65" customHeight="1" x14ac:dyDescent="0.25">
      <c r="I586" s="17"/>
      <c r="L586" s="17"/>
      <c r="O586" s="17"/>
      <c r="R586" s="17"/>
      <c r="U586" s="17"/>
      <c r="X586" s="17"/>
      <c r="AA586" s="17"/>
    </row>
    <row r="587" spans="9:27" ht="5.65" customHeight="1" x14ac:dyDescent="0.25">
      <c r="I587" s="17"/>
      <c r="L587" s="17"/>
      <c r="O587" s="17"/>
      <c r="R587" s="17"/>
      <c r="U587" s="17"/>
      <c r="X587" s="17"/>
      <c r="AA587" s="17"/>
    </row>
    <row r="588" spans="9:27" ht="5.65" customHeight="1" x14ac:dyDescent="0.25">
      <c r="I588" s="17"/>
      <c r="L588" s="17"/>
      <c r="O588" s="17"/>
      <c r="R588" s="17"/>
      <c r="U588" s="17"/>
      <c r="X588" s="17"/>
      <c r="AA588" s="17"/>
    </row>
    <row r="589" spans="9:27" ht="5.65" customHeight="1" x14ac:dyDescent="0.25">
      <c r="I589" s="17"/>
      <c r="L589" s="17"/>
      <c r="O589" s="17"/>
      <c r="R589" s="17"/>
      <c r="U589" s="17"/>
      <c r="X589" s="17"/>
      <c r="AA589" s="17"/>
    </row>
    <row r="590" spans="9:27" ht="5.65" customHeight="1" x14ac:dyDescent="0.25">
      <c r="I590" s="17"/>
      <c r="L590" s="17"/>
      <c r="O590" s="17"/>
      <c r="R590" s="17"/>
      <c r="U590" s="17"/>
      <c r="X590" s="17"/>
      <c r="AA590" s="17"/>
    </row>
    <row r="591" spans="9:27" ht="5.65" customHeight="1" x14ac:dyDescent="0.25">
      <c r="I591" s="17"/>
      <c r="L591" s="17"/>
      <c r="O591" s="17"/>
      <c r="R591" s="17"/>
      <c r="U591" s="17"/>
      <c r="X591" s="17"/>
      <c r="AA591" s="17"/>
    </row>
    <row r="592" spans="9:27" ht="5.65" customHeight="1" x14ac:dyDescent="0.25">
      <c r="I592" s="17"/>
      <c r="L592" s="17"/>
      <c r="O592" s="17"/>
      <c r="R592" s="17"/>
      <c r="U592" s="17"/>
      <c r="X592" s="17"/>
      <c r="AA592" s="17"/>
    </row>
    <row r="593" spans="9:27" ht="5.65" customHeight="1" x14ac:dyDescent="0.25">
      <c r="I593" s="17"/>
      <c r="L593" s="17"/>
      <c r="O593" s="17"/>
      <c r="R593" s="17"/>
      <c r="U593" s="17"/>
      <c r="X593" s="17"/>
      <c r="AA593" s="17"/>
    </row>
    <row r="594" spans="9:27" ht="5.65" customHeight="1" x14ac:dyDescent="0.25">
      <c r="I594" s="17"/>
      <c r="L594" s="17"/>
      <c r="O594" s="17"/>
      <c r="R594" s="17"/>
      <c r="U594" s="17"/>
      <c r="X594" s="17"/>
      <c r="AA594" s="17"/>
    </row>
    <row r="595" spans="9:27" ht="5.65" customHeight="1" x14ac:dyDescent="0.25">
      <c r="I595" s="17"/>
      <c r="L595" s="17"/>
      <c r="O595" s="17"/>
      <c r="R595" s="17"/>
      <c r="U595" s="17"/>
      <c r="X595" s="17"/>
      <c r="AA595" s="17"/>
    </row>
    <row r="596" spans="9:27" ht="5.65" customHeight="1" x14ac:dyDescent="0.25">
      <c r="I596" s="17"/>
      <c r="L596" s="17"/>
      <c r="O596" s="17"/>
      <c r="R596" s="17"/>
      <c r="U596" s="17"/>
      <c r="X596" s="17"/>
      <c r="AA596" s="17"/>
    </row>
    <row r="597" spans="9:27" ht="5.65" customHeight="1" x14ac:dyDescent="0.25">
      <c r="I597" s="17"/>
      <c r="L597" s="17"/>
      <c r="O597" s="17"/>
      <c r="R597" s="17"/>
      <c r="U597" s="17"/>
      <c r="X597" s="17"/>
      <c r="AA597" s="17"/>
    </row>
    <row r="598" spans="9:27" ht="5.65" customHeight="1" x14ac:dyDescent="0.25">
      <c r="I598" s="17"/>
      <c r="L598" s="17"/>
      <c r="O598" s="17"/>
      <c r="R598" s="17"/>
      <c r="U598" s="17"/>
      <c r="X598" s="17"/>
      <c r="AA598" s="17"/>
    </row>
    <row r="599" spans="9:27" ht="5.65" customHeight="1" x14ac:dyDescent="0.25">
      <c r="I599" s="17"/>
      <c r="L599" s="17"/>
      <c r="O599" s="17"/>
      <c r="R599" s="17"/>
      <c r="U599" s="17"/>
      <c r="X599" s="17"/>
      <c r="AA599" s="17"/>
    </row>
    <row r="600" spans="9:27" ht="5.65" customHeight="1" x14ac:dyDescent="0.25">
      <c r="I600" s="17"/>
      <c r="L600" s="17"/>
      <c r="O600" s="17"/>
      <c r="R600" s="17"/>
      <c r="U600" s="17"/>
      <c r="X600" s="17"/>
      <c r="AA600" s="17"/>
    </row>
    <row r="601" spans="9:27" ht="5.65" customHeight="1" x14ac:dyDescent="0.25">
      <c r="I601" s="17"/>
      <c r="L601" s="17"/>
      <c r="O601" s="17"/>
      <c r="R601" s="17"/>
      <c r="U601" s="17"/>
      <c r="X601" s="17"/>
      <c r="AA601" s="17"/>
    </row>
    <row r="602" spans="9:27" ht="5.65" customHeight="1" x14ac:dyDescent="0.25">
      <c r="I602" s="17"/>
      <c r="L602" s="17"/>
      <c r="O602" s="17"/>
      <c r="R602" s="17"/>
      <c r="U602" s="17"/>
      <c r="X602" s="17"/>
      <c r="AA602" s="17"/>
    </row>
    <row r="603" spans="9:27" ht="5.65" customHeight="1" x14ac:dyDescent="0.25">
      <c r="I603" s="17"/>
      <c r="L603" s="17"/>
      <c r="O603" s="17"/>
      <c r="R603" s="17"/>
      <c r="U603" s="17"/>
      <c r="X603" s="17"/>
      <c r="AA603" s="17"/>
    </row>
    <row r="604" spans="9:27" ht="5.65" customHeight="1" x14ac:dyDescent="0.25">
      <c r="I604" s="17"/>
      <c r="L604" s="17"/>
      <c r="O604" s="17"/>
      <c r="R604" s="17"/>
      <c r="U604" s="17"/>
      <c r="X604" s="17"/>
      <c r="AA604" s="17"/>
    </row>
    <row r="605" spans="9:27" ht="5.65" customHeight="1" x14ac:dyDescent="0.25">
      <c r="I605" s="17"/>
      <c r="L605" s="17"/>
      <c r="O605" s="17"/>
      <c r="R605" s="17"/>
      <c r="U605" s="17"/>
      <c r="X605" s="17"/>
      <c r="AA605" s="17"/>
    </row>
    <row r="606" spans="9:27" ht="5.65" customHeight="1" x14ac:dyDescent="0.25">
      <c r="I606" s="17"/>
      <c r="L606" s="17"/>
      <c r="O606" s="17"/>
      <c r="R606" s="17"/>
      <c r="U606" s="17"/>
      <c r="X606" s="17"/>
      <c r="AA606" s="17"/>
    </row>
    <row r="607" spans="9:27" ht="5.65" customHeight="1" x14ac:dyDescent="0.25">
      <c r="I607" s="17"/>
      <c r="L607" s="17"/>
      <c r="O607" s="17"/>
      <c r="R607" s="17"/>
      <c r="U607" s="17"/>
      <c r="X607" s="17"/>
      <c r="AA607" s="17"/>
    </row>
    <row r="608" spans="9:27" ht="5.65" customHeight="1" x14ac:dyDescent="0.25">
      <c r="I608" s="17"/>
      <c r="L608" s="17"/>
      <c r="O608" s="17"/>
      <c r="R608" s="17"/>
      <c r="U608" s="17"/>
      <c r="X608" s="17"/>
      <c r="AA608" s="17"/>
    </row>
    <row r="609" spans="9:27" ht="5.65" customHeight="1" x14ac:dyDescent="0.25">
      <c r="I609" s="17"/>
      <c r="L609" s="17"/>
      <c r="O609" s="17"/>
      <c r="R609" s="17"/>
      <c r="U609" s="17"/>
      <c r="X609" s="17"/>
      <c r="AA609" s="17"/>
    </row>
    <row r="610" spans="9:27" ht="5.65" customHeight="1" x14ac:dyDescent="0.25">
      <c r="I610" s="17"/>
      <c r="L610" s="17"/>
      <c r="O610" s="17"/>
      <c r="R610" s="17"/>
      <c r="U610" s="17"/>
      <c r="X610" s="17"/>
      <c r="AA610" s="17"/>
    </row>
    <row r="611" spans="9:27" ht="5.65" customHeight="1" x14ac:dyDescent="0.25">
      <c r="I611" s="17"/>
      <c r="L611" s="17"/>
      <c r="O611" s="17"/>
      <c r="R611" s="17"/>
      <c r="U611" s="17"/>
      <c r="X611" s="17"/>
      <c r="AA611" s="17"/>
    </row>
    <row r="612" spans="9:27" ht="5.65" customHeight="1" x14ac:dyDescent="0.25">
      <c r="I612" s="17"/>
      <c r="L612" s="17"/>
      <c r="O612" s="17"/>
      <c r="R612" s="17"/>
      <c r="U612" s="17"/>
      <c r="X612" s="17"/>
      <c r="AA612" s="17"/>
    </row>
    <row r="613" spans="9:27" ht="5.65" customHeight="1" x14ac:dyDescent="0.25">
      <c r="I613" s="17"/>
      <c r="L613" s="17"/>
      <c r="O613" s="17"/>
      <c r="R613" s="17"/>
      <c r="U613" s="17"/>
      <c r="X613" s="17"/>
      <c r="AA613" s="17"/>
    </row>
    <row r="614" spans="9:27" ht="5.65" customHeight="1" x14ac:dyDescent="0.25">
      <c r="I614" s="17"/>
      <c r="L614" s="17"/>
      <c r="O614" s="17"/>
      <c r="R614" s="17"/>
      <c r="U614" s="17"/>
      <c r="X614" s="17"/>
      <c r="AA614" s="17"/>
    </row>
    <row r="615" spans="9:27" ht="5.65" customHeight="1" x14ac:dyDescent="0.25">
      <c r="I615" s="17"/>
      <c r="L615" s="17"/>
      <c r="O615" s="17"/>
      <c r="R615" s="17"/>
      <c r="U615" s="17"/>
      <c r="X615" s="17"/>
      <c r="AA615" s="17"/>
    </row>
    <row r="616" spans="9:27" ht="5.65" customHeight="1" x14ac:dyDescent="0.25">
      <c r="I616" s="17"/>
      <c r="L616" s="17"/>
      <c r="O616" s="17"/>
      <c r="R616" s="17"/>
      <c r="U616" s="17"/>
      <c r="X616" s="17"/>
      <c r="AA616" s="17"/>
    </row>
    <row r="617" spans="9:27" ht="5.65" customHeight="1" x14ac:dyDescent="0.25">
      <c r="I617" s="17"/>
      <c r="L617" s="17"/>
      <c r="O617" s="17"/>
      <c r="R617" s="17"/>
      <c r="U617" s="17"/>
      <c r="X617" s="17"/>
      <c r="AA617" s="17"/>
    </row>
    <row r="618" spans="9:27" ht="5.65" customHeight="1" x14ac:dyDescent="0.25">
      <c r="I618" s="17"/>
      <c r="L618" s="17"/>
      <c r="O618" s="17"/>
      <c r="R618" s="17"/>
      <c r="U618" s="17"/>
      <c r="X618" s="17"/>
      <c r="AA618" s="17"/>
    </row>
  </sheetData>
  <mergeCells count="53">
    <mergeCell ref="A16:A19"/>
    <mergeCell ref="A1:AC1"/>
    <mergeCell ref="A2:A3"/>
    <mergeCell ref="B2:B3"/>
    <mergeCell ref="C2:E2"/>
    <mergeCell ref="G2:H2"/>
    <mergeCell ref="I2:K2"/>
    <mergeCell ref="L2:N2"/>
    <mergeCell ref="O2:Q2"/>
    <mergeCell ref="R2:T2"/>
    <mergeCell ref="U2:W2"/>
    <mergeCell ref="X2:Z2"/>
    <mergeCell ref="AA2:AC2"/>
    <mergeCell ref="A4:A7"/>
    <mergeCell ref="A8:A11"/>
    <mergeCell ref="A12:A15"/>
    <mergeCell ref="A20:A23"/>
    <mergeCell ref="D24:E24"/>
    <mergeCell ref="G24:H24"/>
    <mergeCell ref="A25:A26"/>
    <mergeCell ref="B25:B26"/>
    <mergeCell ref="C25:E25"/>
    <mergeCell ref="F25:H25"/>
    <mergeCell ref="A43:A46"/>
    <mergeCell ref="I25:K25"/>
    <mergeCell ref="L25:N25"/>
    <mergeCell ref="O25:Q25"/>
    <mergeCell ref="R25:T25"/>
    <mergeCell ref="AA25:AC25"/>
    <mergeCell ref="A27:A30"/>
    <mergeCell ref="A31:A34"/>
    <mergeCell ref="A35:A38"/>
    <mergeCell ref="A39:A42"/>
    <mergeCell ref="U25:W25"/>
    <mergeCell ref="X25:Z25"/>
    <mergeCell ref="A68:A72"/>
    <mergeCell ref="O50:Q50"/>
    <mergeCell ref="R50:T50"/>
    <mergeCell ref="U50:W50"/>
    <mergeCell ref="X50:Z50"/>
    <mergeCell ref="A50:A51"/>
    <mergeCell ref="B50:B51"/>
    <mergeCell ref="C50:E50"/>
    <mergeCell ref="F50:H50"/>
    <mergeCell ref="I50:K50"/>
    <mergeCell ref="L50:N50"/>
    <mergeCell ref="AG50:AH50"/>
    <mergeCell ref="A52:A55"/>
    <mergeCell ref="A56:A59"/>
    <mergeCell ref="A60:A63"/>
    <mergeCell ref="A64:A67"/>
    <mergeCell ref="AA50:AC50"/>
    <mergeCell ref="AD50:AE5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phân công</vt:lpstr>
      <vt:lpstr>TKB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2025-05-06T08:13:05Z</cp:lastPrinted>
  <dcterms:created xsi:type="dcterms:W3CDTF">2024-09-15T11:56:15Z</dcterms:created>
  <dcterms:modified xsi:type="dcterms:W3CDTF">2025-05-06T08:17:33Z</dcterms:modified>
</cp:coreProperties>
</file>